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on chung (Dot 2)" sheetId="1" r:id="rId1"/>
  </sheets>
  <definedNames>
    <definedName name="_xlnm.Print_Titles" localSheetId="0">'Mon chung (Dot 2)'!$6:$6</definedName>
  </definedNames>
  <calcPr fullCalcOnLoad="1"/>
</workbook>
</file>

<file path=xl/sharedStrings.xml><?xml version="1.0" encoding="utf-8"?>
<sst xmlns="http://schemas.openxmlformats.org/spreadsheetml/2006/main" count="206" uniqueCount="94">
  <si>
    <t>Môn</t>
  </si>
  <si>
    <t>KHOA KHOA HỌC CƠ BẢN</t>
  </si>
  <si>
    <t>Stt</t>
  </si>
  <si>
    <t>TRƯỞNG KHOA</t>
  </si>
  <si>
    <t>Lớp</t>
  </si>
  <si>
    <t>Ghi chú</t>
  </si>
  <si>
    <t>Ngày</t>
  </si>
  <si>
    <t>Giờ</t>
  </si>
  <si>
    <t>Phòng</t>
  </si>
  <si>
    <t>7h00</t>
  </si>
  <si>
    <t>Dự kiến SL HSSV dự thi</t>
  </si>
  <si>
    <t>Chính trị 1</t>
  </si>
  <si>
    <t>A6</t>
  </si>
  <si>
    <t>15h00</t>
  </si>
  <si>
    <t>Pháp luật 1</t>
  </si>
  <si>
    <t>A2</t>
  </si>
  <si>
    <t>TRƯỜNG CĐ NGHỀ SÓC TRĂNG</t>
  </si>
  <si>
    <t>9h00</t>
  </si>
  <si>
    <t>13h00</t>
  </si>
  <si>
    <t>Giám thị 1,2</t>
  </si>
  <si>
    <t>Giám khảo 1,2</t>
  </si>
  <si>
    <t>SV  
K học lần 1</t>
  </si>
  <si>
    <t xml:space="preserve">Số SV còn lại </t>
  </si>
  <si>
    <t>Chính trị 2</t>
  </si>
  <si>
    <t>CĐ. Kỹ thuật máy lạnh và điều hòa không khí K06.17</t>
  </si>
  <si>
    <t>C1</t>
  </si>
  <si>
    <t xml:space="preserve"> C Quế</t>
  </si>
  <si>
    <t>CĐ Công nghệ ô tô K09.17
Công nghệ ô tô LT03.17</t>
  </si>
  <si>
    <t>C2</t>
  </si>
  <si>
    <t>CĐ. Kế toán doanh nghiệp K07.17
CĐ. Điện công nghiệp K17.17</t>
  </si>
  <si>
    <t>C. Sương</t>
  </si>
  <si>
    <t>CĐ. Chế biến thực phẩm K11.17
CĐ. Chế biến và bảo quản thủy sản K08.17
CĐ. Cắt gọt kim loại K09.17</t>
  </si>
  <si>
    <t>C. Giang</t>
  </si>
  <si>
    <t>CĐ. Thú y K07.17
Thú Y LT 2017
CĐ. Bảo vệ thực vật K06.17
CĐ. Nuôi trồng thủy sản nước mặn, nước lợ K05.17</t>
  </si>
  <si>
    <t>C. Phương</t>
  </si>
  <si>
    <t>Pháp luật 2</t>
  </si>
  <si>
    <t>C. Phương
T.  Cảnh</t>
  </si>
  <si>
    <t xml:space="preserve">
T.  Cảnh</t>
  </si>
  <si>
    <t>CĐ. Quản trị mạng máy tính K01.17
CĐ. Kỹ thuật sửa chữa, LR máy tính K06.17
CĐ. Kỹ thuật sửa chữa, LR máy tính LT2017
CĐ. Điện tử công nghiệp K07.17</t>
  </si>
  <si>
    <t>C. Ly</t>
  </si>
  <si>
    <t>Pháp luật về an toàn lao động</t>
  </si>
  <si>
    <t>T. Chương</t>
  </si>
  <si>
    <t>TC Kỹ thuật sửa chữa, lắp ráp máy tính K05.17
TC Quản trị mạng máy tính K01.17</t>
  </si>
  <si>
    <t>TC Thú y K14.17
TC Bảo vệ thực vật K06.17
TC Chế biến thực phẩm K08.17</t>
  </si>
  <si>
    <t>TC Kỹ thuật máy lạnh &amp; điều hòa không khí K13.17B
TC Kỹ thuật máy lạnh &amp; điều hòa không khí K13.17A</t>
  </si>
  <si>
    <t>TC Điện công nghiệp K13.17</t>
  </si>
  <si>
    <t>Kỹ năng mềm</t>
  </si>
  <si>
    <t>Thứ 5
26/7/2018</t>
  </si>
  <si>
    <t>Thứ 6
27/7/2018</t>
  </si>
  <si>
    <t>T.  Tùng, C. Huệ</t>
  </si>
  <si>
    <t>TC Kỹ thuật máy lạnh &amp; điều hòa không khí K13.17A
TC Kỹ thuật máy lạnh &amp; điều hòa không khí K13.17B</t>
  </si>
  <si>
    <t>TC Công nghệ ô tô K11.17
TC Công nghệ ô tô K12.17</t>
  </si>
  <si>
    <t>TC Thú y K14.17
TC Bảo vệ thực vật K06.17
CĐ. Bảo vệ thực vật K06.17
CĐ. Nuôi trồng thủy sản nước mặn, nước lợ K05.17</t>
  </si>
  <si>
    <t>CĐ Công nghệ ô tô K09.17</t>
  </si>
  <si>
    <t>CĐ. Quản trị mạng máy tính K01.17
CĐ. Kỹ thuật sửa chữa, LR máy tính K06.17
CĐ. Điện tử công nghiệp K07.17</t>
  </si>
  <si>
    <t>TC Chế biến và bảo quản thủy sản K19.17
TC Kỹ thuật xây dựng K08.17
TC Nuôi trồng thủy sản nước mặn, nước lợ K07.17
TC Chế biến thực phẩm K08.17</t>
  </si>
  <si>
    <t>A3</t>
  </si>
  <si>
    <t>B3</t>
  </si>
  <si>
    <t>B4</t>
  </si>
  <si>
    <t>B1</t>
  </si>
  <si>
    <t>B2</t>
  </si>
  <si>
    <t>A5</t>
  </si>
  <si>
    <t>T Tùng
T Nhân (TT THNN)</t>
  </si>
  <si>
    <t>C Huệ
T Kiệt</t>
  </si>
  <si>
    <t>C Nhi
T Sơn</t>
  </si>
  <si>
    <t>T Tươi
C Thảo (TT THNN)</t>
  </si>
  <si>
    <t>T Đây
C Thủy</t>
  </si>
  <si>
    <t>T Tùng
T Đây</t>
  </si>
  <si>
    <t>T Hà
T Ngân</t>
  </si>
  <si>
    <t>A4</t>
  </si>
  <si>
    <t>LỊCH THI KẾT THÚC MÔN HỌC (LẦN 1, ĐỢT THÁNG 7 NĂM 2018)
HỌC KỲ II NĂM HỌC 2017- 2018</t>
  </si>
  <si>
    <t>C Quế
T Hậu</t>
  </si>
  <si>
    <t>TC Điện công nghiệp K13.17
TC Kỹ thuật xây dựng K08.17</t>
  </si>
  <si>
    <t xml:space="preserve">
</t>
  </si>
  <si>
    <t>TC Cắt gọt kim loại K09.17
TC Kế toán doanh nghiệp K05.17
TC Nuôi trồng thủy sản nước mặn, nước lợ K07.17</t>
  </si>
  <si>
    <t>TC Kỹ thuật sửa chữa, lắp ráp máy tính K05.17
TC Quản trị mạng máy tính K01.17
TC Chế biến và bảo quản thủy sản K19.17</t>
  </si>
  <si>
    <t>TC Cắt gọt kim loại K09.17
TC Kế toán doanh nghiệp K05.17
CĐ. Cắt gọt kim loại K09.17</t>
  </si>
  <si>
    <t>CĐ. Quản trị mạng máy tính K01.17
CĐ. Kỹ thuật sửa chữa, LR máy tính K06.17
CĐ. Điện tử công nghiệp K07.17
CĐ. Kế toán doanh nghiệp K07.17</t>
  </si>
  <si>
    <t>C6</t>
  </si>
  <si>
    <t>C7</t>
  </si>
  <si>
    <t>Sóc Trăng, ngày 29 tháng 6 năm 2018</t>
  </si>
  <si>
    <t>T Bình (TC HCQT)
T Tâm (P.Kế toán)</t>
  </si>
  <si>
    <t>C Huệ, T Kiệt</t>
  </si>
  <si>
    <t>T Hạc
T Kháng</t>
  </si>
  <si>
    <t>T Lãm
T Đức</t>
  </si>
  <si>
    <t>T Thuyết
T Kháng</t>
  </si>
  <si>
    <t>T Thuyết
C Cương</t>
  </si>
  <si>
    <t>T Thọ
C Sang</t>
  </si>
  <si>
    <r>
      <t xml:space="preserve">CĐ. Chế biến thực phẩm K11.17
</t>
    </r>
    <r>
      <rPr>
        <b/>
        <sz val="13"/>
        <color indexed="10"/>
        <rFont val="Times New Roman"/>
        <family val="1"/>
      </rPr>
      <t>CĐ ĐCN K16.16 (Học lại)</t>
    </r>
  </si>
  <si>
    <t>CĐ. Thú y K07.17
CĐ. Bảo vệ thực vật K06.17
CĐ. Nuôi trồng thủy sản nước mặn, nước lợ K05.17</t>
  </si>
  <si>
    <r>
      <t xml:space="preserve">CĐ. Kỹ thuật máy lạnh và điều hòa không khí K06.17
</t>
    </r>
    <r>
      <rPr>
        <sz val="13"/>
        <color indexed="10"/>
        <rFont val="Times New Roman"/>
        <family val="1"/>
      </rPr>
      <t>CĐ. Nuôi trồng thủy sản nước mặn, nước lợ K04.16</t>
    </r>
  </si>
  <si>
    <r>
      <t xml:space="preserve">TC ĐCN K13.17
</t>
    </r>
    <r>
      <rPr>
        <b/>
        <sz val="13"/>
        <rFont val="Times New Roman"/>
        <family val="1"/>
      </rPr>
      <t xml:space="preserve">HSSV nhập học trễ
</t>
    </r>
    <r>
      <rPr>
        <b/>
        <sz val="13"/>
        <color indexed="10"/>
        <rFont val="Times New Roman"/>
        <family val="1"/>
      </rPr>
      <t>TC TY K11.16 (Học lại)</t>
    </r>
  </si>
  <si>
    <r>
      <t xml:space="preserve">CĐ. Thú y K07.17
Thú Y LT 2017
CĐ. Bảo vệ thực vật K06.17
CĐ. Nuôi trồng thủy sản nước mặn, nước lợ K05.17
</t>
    </r>
    <r>
      <rPr>
        <sz val="13"/>
        <color indexed="10"/>
        <rFont val="Times New Roman"/>
        <family val="1"/>
      </rPr>
      <t>CĐ. Bảo vệ thực vật K05.16</t>
    </r>
  </si>
  <si>
    <r>
      <t xml:space="preserve">TC Cắt gọt kim loại K09.17
CĐ Cắt gọt kim loại K09.17
</t>
    </r>
    <r>
      <rPr>
        <b/>
        <sz val="13"/>
        <rFont val="Times New Roman"/>
        <family val="1"/>
      </rPr>
      <t xml:space="preserve">TC KTXD K08.17 (nhập học trễ)
TC KTML&amp;ĐHKK K13.17B (nhập học trễ)
</t>
    </r>
    <r>
      <rPr>
        <b/>
        <sz val="13"/>
        <color indexed="10"/>
        <rFont val="Times New Roman"/>
        <family val="1"/>
      </rPr>
      <t>TC CB&amp;BQTS K16.15 (Học lại)</t>
    </r>
  </si>
</sst>
</file>

<file path=xl/styles.xml><?xml version="1.0" encoding="utf-8"?>
<styleSheet xmlns="http://schemas.openxmlformats.org/spreadsheetml/2006/main">
  <numFmts count="7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&quot;$&quot;\ * #,##0_-;_-&quot;$&quot;\ * #,##0\-;_-&quot;$&quot;\ * &quot;-&quot;_-;_-@_-"/>
    <numFmt numFmtId="170" formatCode="_(* #,##0_);_(* \(#,##0\);_(* &quot;-&quot;??_);_(@_)"/>
    <numFmt numFmtId="171" formatCode="&quot;\&quot;#,##0.00;[Red]&quot;\&quot;&quot;\&quot;&quot;\&quot;&quot;\&quot;&quot;\&quot;&quot;\&quot;\-#,##0.00"/>
    <numFmt numFmtId="172" formatCode="_-* #,##0\ _F_-;\-* #,##0\ _F_-;_-* &quot;-&quot;\ _F_-;_-@_-"/>
    <numFmt numFmtId="173" formatCode="&quot;\&quot;#,##0;[Red]&quot;\&quot;&quot;\&quot;\-#,##0"/>
    <numFmt numFmtId="174" formatCode="_ * #,##0.00_ ;_ * \-#,##0.00_ ;_ * &quot;-&quot;??_ ;_ @_ "/>
    <numFmt numFmtId="175" formatCode="_ * #,##0_ ;_ * \-#,##0_ ;_ * &quot;-&quot;_ ;_ @_ "/>
    <numFmt numFmtId="176" formatCode="_-* #,##0_-;\-* #,##0_-;_-* &quot;-&quot;_-;_-@_-"/>
    <numFmt numFmtId="177" formatCode="_-* #,##0\ &quot;F&quot;_-;\-* #,##0\ &quot;F&quot;_-;_-* &quot;-&quot;\ &quot;F&quot;_-;_-@_-"/>
    <numFmt numFmtId="178" formatCode="_-* #,##0\ &quot;$&quot;_-;\-* #,##0\ &quot;$&quot;_-;_-* &quot;-&quot;\ &quot;$&quot;_-;_-@_-"/>
    <numFmt numFmtId="179" formatCode="_-&quot;$&quot;* #,##0_-;\-&quot;$&quot;* #,##0_-;_-&quot;$&quot;* &quot;-&quot;_-;_-@_-"/>
    <numFmt numFmtId="180" formatCode="_-&quot;ñ&quot;* #,##0_-;\-&quot;ñ&quot;* #,##0_-;_-&quot;ñ&quot;* &quot;-&quot;_-;_-@_-"/>
    <numFmt numFmtId="181" formatCode="_-* #,##0.00_-;\-* #,##0.00_-;_-* &quot;-&quot;??_-;_-@_-"/>
    <numFmt numFmtId="182" formatCode="_ * #,##0.00_-_V_N_Ñ_ ;_ * #,##0.00\-_V_N_Ñ_ ;_ * &quot;-&quot;??_-_V_N_Ñ_ ;_ @_ "/>
    <numFmt numFmtId="183" formatCode="_-* #,##0.00\ _V_N_D_-;\-* #,##0.00\ _V_N_D_-;_-* &quot;-&quot;??\ _V_N_D_-;_-@_-"/>
    <numFmt numFmtId="184" formatCode="_-* #,##0.00\ _F_-;\-* #,##0.00\ _F_-;_-* &quot;-&quot;??\ _F_-;_-@_-"/>
    <numFmt numFmtId="185" formatCode="_-* #,##0.00_-;_-* #,##0.00\-;_-* &quot;-&quot;??_-;_-@_-"/>
    <numFmt numFmtId="186" formatCode="_-* #,##0.00\ _ñ_-;\-* #,##0.00\ _ñ_-;_-* &quot;-&quot;??\ _ñ_-;_-@_-"/>
    <numFmt numFmtId="187" formatCode="_(&quot;$&quot;\ * #,##0_);_(&quot;$&quot;\ * \(#,##0\);_(&quot;$&quot;\ * &quot;-&quot;_);_(@_)"/>
    <numFmt numFmtId="188" formatCode="_-* #,##0\ &quot;ñ&quot;_-;\-* #,##0\ &quot;ñ&quot;_-;_-* &quot;-&quot;\ &quot;ñ&quot;_-;_-@_-"/>
    <numFmt numFmtId="189" formatCode="_ * #,##0_-_V_N_Ñ_ ;_ * #,##0\-_V_N_Ñ_ ;_ * &quot;-&quot;_-_V_N_Ñ_ ;_ @_ "/>
    <numFmt numFmtId="190" formatCode="_-* #,##0\ _V_N_D_-;\-* #,##0\ _V_N_D_-;_-* &quot;-&quot;\ _V_N_D_-;_-@_-"/>
    <numFmt numFmtId="191" formatCode="_-* #,##0_-;_-* #,##0\-;_-* &quot;-&quot;_-;_-@_-"/>
    <numFmt numFmtId="192" formatCode="_-* #,##0\ _$_-;\-* #,##0\ _$_-;_-* &quot;-&quot;\ _$_-;_-@_-"/>
    <numFmt numFmtId="193" formatCode="_-* #,##0\ _ñ_-;\-* #,##0\ _ñ_-;_-* &quot;-&quot;\ _ñ_-;_-@_-"/>
    <numFmt numFmtId="194" formatCode="&quot;SFr.&quot;\ #,##0.00;[Red]&quot;SFr.&quot;\ \-#,##0.00"/>
    <numFmt numFmtId="195" formatCode="_ &quot;SFr.&quot;\ * #,##0_ ;_ &quot;SFr.&quot;\ * \-#,##0_ ;_ &quot;SFr.&quot;\ * &quot;-&quot;_ ;_ @_ "/>
    <numFmt numFmtId="196" formatCode="_ &quot;\&quot;* #,##0.00_ ;_ &quot;\&quot;* \-#,##0.00_ ;_ &quot;\&quot;* &quot;-&quot;??_ ;_ @_ "/>
    <numFmt numFmtId="197" formatCode="mmm"/>
    <numFmt numFmtId="198" formatCode="#,##0.0_);\(#,##0.0\)"/>
    <numFmt numFmtId="199" formatCode="_(* #,##0.0000_);_(* \(#,##0.0000\);_(* &quot;-&quot;??_);_(@_)"/>
    <numFmt numFmtId="200" formatCode="0.0%;[Red]\(0.0%\)"/>
    <numFmt numFmtId="201" formatCode="_ * #,##0.00_)&quot;£&quot;_ ;_ * \(#,##0.00\)&quot;£&quot;_ ;_ * &quot;-&quot;??_)&quot;£&quot;_ ;_ @_ "/>
    <numFmt numFmtId="202" formatCode="_-&quot;$&quot;* #,##0.00_-;\-&quot;$&quot;* #,##0.00_-;_-&quot;$&quot;* &quot;-&quot;??_-;_-@_-"/>
    <numFmt numFmtId="203" formatCode="0.0%;\(0.0%\)"/>
    <numFmt numFmtId="204" formatCode="_-* #,##0.00\ &quot;F&quot;_-;\-* #,##0.00\ &quot;F&quot;_-;_-* &quot;-&quot;??\ &quot;F&quot;_-;_-@_-"/>
    <numFmt numFmtId="205" formatCode="_(&quot;$&quot;* #,##0.0000000000000000000_);_(&quot;$&quot;* \(#,##0.0000000000000000000\);_(&quot;$&quot;* &quot;-&quot;??_);_(@_)"/>
    <numFmt numFmtId="206" formatCode="\$#,##0\ ;\(\$#,##0\)"/>
    <numFmt numFmtId="207" formatCode="_(&quot;$&quot;* #,##0.00000000000000000_);_(&quot;$&quot;* \(#,##0.00000000000000000\);_(&quot;$&quot;* &quot;-&quot;??_);_(@_)"/>
    <numFmt numFmtId="208" formatCode="m\o\n\th\ &quot;d&quot;\,\ yyyy"/>
    <numFmt numFmtId="209" formatCode="_(&quot;$&quot;* #,##0.000000000000000000_);_(&quot;$&quot;* \(#,##0.000000000000000000\);_(&quot;$&quot;* &quot;-&quot;??_);_(@_)"/>
    <numFmt numFmtId="210" formatCode="#.00"/>
    <numFmt numFmtId="211" formatCode="#."/>
    <numFmt numFmtId="212" formatCode="&quot;$&quot;\ #,##0_-;&quot;$&quot;\ #,##0\-"/>
    <numFmt numFmtId="213" formatCode="#,##0\ &quot;$&quot;_);[Red]\(#,##0\ &quot;$&quot;\)"/>
    <numFmt numFmtId="214" formatCode="&quot;$&quot;###,0&quot;.&quot;00_);[Red]\(&quot;$&quot;###,0&quot;.&quot;00\)"/>
    <numFmt numFmtId="215" formatCode="_(&quot;$&quot;* #,##0.000000000000000_);_(&quot;$&quot;* \(#,##0.000000000000000\);_(&quot;$&quot;* &quot;-&quot;??_);_(@_)"/>
    <numFmt numFmtId="216" formatCode="_(&quot;$&quot;* #,##0.0000000000000000_);_(&quot;$&quot;* \(#,##0.0000000000000000\);_(&quot;$&quot;* &quot;-&quot;??_);_(@_)"/>
    <numFmt numFmtId="217" formatCode="0.00_)"/>
    <numFmt numFmtId="218" formatCode="#,##0.000_);\(#,##0.000\)"/>
    <numFmt numFmtId="219" formatCode="d"/>
    <numFmt numFmtId="220" formatCode="#,##0.00\ &quot;F&quot;;[Red]\-#,##0.00\ &quot;F&quot;"/>
    <numFmt numFmtId="221" formatCode="#,##0\ &quot;F&quot;;\-#,##0\ &quot;F&quot;"/>
    <numFmt numFmtId="222" formatCode="#,##0\ &quot;F&quot;;[Red]\-#,##0\ &quot;F&quot;"/>
    <numFmt numFmtId="223" formatCode="0\ \ \ \ "/>
    <numFmt numFmtId="224" formatCode="#,##0.00\ &quot;F&quot;;\-#,##0.00\ &quot;F&quot;"/>
    <numFmt numFmtId="225" formatCode="&quot;$&quot;\ #,##0_-;[Red]&quot;$&quot;\ #,##0\-"/>
    <numFmt numFmtId="226" formatCode="_-&quot;£&quot;* #,##0_-;\-&quot;£&quot;* #,##0_-;_-&quot;£&quot;* &quot;-&quot;_-;_-@_-"/>
    <numFmt numFmtId="227" formatCode="_-&quot;£&quot;* #,##0.00_-;\-&quot;£&quot;* #,##0.00_-;_-&quot;£&quot;* &quot;-&quot;??_-;_-@_-"/>
    <numFmt numFmtId="228" formatCode="&quot;￥&quot;#,##0;&quot;￥&quot;\-#,##0"/>
    <numFmt numFmtId="229" formatCode="00.000"/>
    <numFmt numFmtId="230" formatCode="_-&quot;$&quot;\ * #,##0.00_-;_-&quot;$&quot;\ * #,##0.00\-;_-&quot;$&quot;\ * &quot;-&quot;??_-;_-@_-"/>
  </numFmts>
  <fonts count="99">
    <font>
      <sz val="10"/>
      <name val="Arial"/>
      <family val="0"/>
    </font>
    <font>
      <sz val="10"/>
      <name val="VNI-Times"/>
      <family val="0"/>
    </font>
    <font>
      <sz val="12"/>
      <name val="VNtimes new roman"/>
      <family val="0"/>
    </font>
    <font>
      <sz val="10"/>
      <name val=".VnArial"/>
      <family val="2"/>
    </font>
    <font>
      <sz val="12"/>
      <name val="????"/>
      <family val="0"/>
    </font>
    <font>
      <sz val="11"/>
      <name val="??"/>
      <family val="3"/>
    </font>
    <font>
      <sz val="12"/>
      <name val="???"/>
      <family val="1"/>
    </font>
    <font>
      <sz val="12"/>
      <name val="VNI-Times"/>
      <family val="0"/>
    </font>
    <font>
      <b/>
      <u val="single"/>
      <sz val="14"/>
      <color indexed="8"/>
      <name val=".VnBook-AntiquaH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2"/>
      <name val="¹ÙÅÁÃ¼"/>
      <family val="0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name val="µ¸¿ò"/>
      <family val="0"/>
    </font>
    <font>
      <sz val="10"/>
      <name val="Helv"/>
      <family val="0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1"/>
      <name val="VNI-Times"/>
      <family val="0"/>
    </font>
    <font>
      <sz val="10"/>
      <name val="MS Serif"/>
      <family val="1"/>
    </font>
    <font>
      <sz val="10"/>
      <name val="Courier"/>
      <family val="3"/>
    </font>
    <font>
      <sz val="1"/>
      <color indexed="8"/>
      <name val="Courier"/>
      <family val="3"/>
    </font>
    <font>
      <sz val="10"/>
      <color indexed="8"/>
      <name val="Arial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b/>
      <sz val="10"/>
      <name val=".VnTime"/>
      <family val="2"/>
    </font>
    <font>
      <b/>
      <sz val="14"/>
      <name val=".VnTimeH"/>
      <family val="2"/>
    </font>
    <font>
      <u val="single"/>
      <sz val="10"/>
      <color indexed="12"/>
      <name val="Arial"/>
      <family val="2"/>
    </font>
    <font>
      <sz val="8"/>
      <color indexed="12"/>
      <name val="Helv"/>
      <family val="0"/>
    </font>
    <font>
      <sz val="16"/>
      <name val="VNI-Times"/>
      <family val="0"/>
    </font>
    <font>
      <sz val="12"/>
      <name val="VNnew Century Cond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바탕체"/>
      <family val="1"/>
    </font>
    <font>
      <sz val="14"/>
      <name val="System"/>
      <family val="2"/>
    </font>
    <font>
      <b/>
      <sz val="11"/>
      <name val="Arial"/>
      <family val="2"/>
    </font>
    <font>
      <b/>
      <sz val="11"/>
      <color indexed="63"/>
      <name val="Calibri"/>
      <family val="2"/>
    </font>
    <font>
      <sz val="10"/>
      <name val="Tms Rmn"/>
      <family val="1"/>
    </font>
    <font>
      <b/>
      <sz val="10"/>
      <name val="MS Sans Serif"/>
      <family val="2"/>
    </font>
    <font>
      <i/>
      <sz val="10"/>
      <name val="VNI-Aptima"/>
      <family val="0"/>
    </font>
    <font>
      <sz val="10"/>
      <name val="VNI-Aptima"/>
      <family val="0"/>
    </font>
    <font>
      <b/>
      <sz val="8"/>
      <color indexed="8"/>
      <name val="Helv"/>
      <family val="2"/>
    </font>
    <font>
      <sz val="10"/>
      <name val="Symbol"/>
      <family val="1"/>
    </font>
    <font>
      <sz val="13"/>
      <name val=".VnTime"/>
      <family val="2"/>
    </font>
    <font>
      <sz val="12"/>
      <name val="VNTime"/>
      <family val="0"/>
    </font>
    <font>
      <sz val="14"/>
      <name val=".Vn3DH"/>
      <family val="2"/>
    </font>
    <font>
      <b/>
      <sz val="18"/>
      <color indexed="62"/>
      <name val="Cambria"/>
      <family val="2"/>
    </font>
    <font>
      <sz val="10"/>
      <name val="VNI-Helve-Condense"/>
      <family val="0"/>
    </font>
    <font>
      <sz val="10"/>
      <name val="VNtimes new roman"/>
      <family val="0"/>
    </font>
    <font>
      <b/>
      <sz val="8"/>
      <name val="VN Helvetica"/>
      <family val="0"/>
    </font>
    <font>
      <b/>
      <sz val="12"/>
      <name val=".VnTime"/>
      <family val="2"/>
    </font>
    <font>
      <b/>
      <sz val="10"/>
      <name val="VN AvantGBook"/>
      <family val="0"/>
    </font>
    <font>
      <b/>
      <sz val="16"/>
      <name val=".VnTime"/>
      <family val="2"/>
    </font>
    <font>
      <sz val="10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22"/>
      <name val="ＭＳ 明朝"/>
      <family val="1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sz val="11"/>
      <name val="ＭＳ 明朝"/>
      <family val="1"/>
    </font>
    <font>
      <sz val="12"/>
      <name val="Courier"/>
      <family val="3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48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7" fillId="0" borderId="0" applyFont="0" applyFill="0" applyBorder="0" applyAlignment="0" applyProtection="0"/>
    <xf numFmtId="170" fontId="2" fillId="0" borderId="1" applyFont="0" applyBorder="0">
      <alignment/>
      <protection/>
    </xf>
    <xf numFmtId="171" fontId="0" fillId="0" borderId="0" applyFont="0" applyFill="0" applyBorder="0" applyAlignment="0" applyProtection="0"/>
    <xf numFmtId="0" fontId="0" fillId="0" borderId="0">
      <alignment/>
      <protection/>
    </xf>
    <xf numFmtId="172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1" fontId="7" fillId="0" borderId="0" applyFont="0" applyFill="0" applyBorder="0" applyAlignment="0" applyProtection="0"/>
    <xf numFmtId="18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9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9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8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9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0" fillId="0" borderId="0">
      <alignment/>
      <protection/>
    </xf>
    <xf numFmtId="0" fontId="8" fillId="2" borderId="0">
      <alignment/>
      <protection/>
    </xf>
    <xf numFmtId="9" fontId="9" fillId="0" borderId="0" applyBorder="0" applyAlignment="0" applyProtection="0"/>
    <xf numFmtId="0" fontId="10" fillId="2" borderId="0">
      <alignment/>
      <protection/>
    </xf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2" borderId="0">
      <alignment/>
      <protection/>
    </xf>
    <xf numFmtId="0" fontId="13" fillId="0" borderId="0">
      <alignment wrapText="1"/>
      <protection/>
    </xf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194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9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175" fontId="16" fillId="0" borderId="0" applyFont="0" applyFill="0" applyBorder="0" applyAlignment="0" applyProtection="0"/>
    <xf numFmtId="0" fontId="15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18" fillId="15" borderId="0" applyNumberFormat="0" applyBorder="0" applyAlignment="0" applyProtection="0"/>
    <xf numFmtId="0" fontId="15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197" fontId="0" fillId="0" borderId="0" applyFill="0" applyBorder="0" applyAlignment="0">
      <protection/>
    </xf>
    <xf numFmtId="198" fontId="21" fillId="0" borderId="0" applyFill="0" applyBorder="0" applyAlignment="0">
      <protection/>
    </xf>
    <xf numFmtId="199" fontId="21" fillId="0" borderId="0" applyFill="0" applyBorder="0" applyAlignment="0">
      <protection/>
    </xf>
    <xf numFmtId="200" fontId="21" fillId="0" borderId="0" applyFill="0" applyBorder="0" applyAlignment="0">
      <protection/>
    </xf>
    <xf numFmtId="201" fontId="0" fillId="0" borderId="0" applyFill="0" applyBorder="0" applyAlignment="0">
      <protection/>
    </xf>
    <xf numFmtId="201" fontId="0" fillId="0" borderId="0" applyFill="0" applyBorder="0" applyAlignment="0">
      <protection/>
    </xf>
    <xf numFmtId="201" fontId="0" fillId="0" borderId="0" applyFill="0" applyBorder="0" applyAlignment="0">
      <protection/>
    </xf>
    <xf numFmtId="202" fontId="21" fillId="0" borderId="0" applyFill="0" applyBorder="0" applyAlignment="0">
      <protection/>
    </xf>
    <xf numFmtId="203" fontId="21" fillId="0" borderId="0" applyFill="0" applyBorder="0" applyAlignment="0">
      <protection/>
    </xf>
    <xf numFmtId="198" fontId="21" fillId="0" borderId="0" applyFill="0" applyBorder="0" applyAlignment="0">
      <protection/>
    </xf>
    <xf numFmtId="0" fontId="22" fillId="3" borderId="2" applyNumberFormat="0" applyAlignment="0" applyProtection="0"/>
    <xf numFmtId="0" fontId="23" fillId="0" borderId="0">
      <alignment/>
      <protection/>
    </xf>
    <xf numFmtId="204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>
      <alignment/>
      <protection/>
    </xf>
    <xf numFmtId="166" fontId="0" fillId="0" borderId="0" applyFont="0" applyFill="0" applyBorder="0" applyAlignment="0" applyProtection="0"/>
    <xf numFmtId="202" fontId="21" fillId="0" borderId="0" applyFont="0" applyFill="0" applyBorder="0" applyAlignment="0" applyProtection="0"/>
    <xf numFmtId="205" fontId="1" fillId="0" borderId="0">
      <alignment/>
      <protection/>
    </xf>
    <xf numFmtId="3" fontId="0" fillId="0" borderId="0" applyFont="0" applyFill="0" applyBorder="0" applyAlignment="0" applyProtection="0"/>
    <xf numFmtId="0" fontId="27" fillId="0" borderId="0" applyNumberFormat="0" applyAlignment="0">
      <protection/>
    </xf>
    <xf numFmtId="0" fontId="28" fillId="0" borderId="0" applyNumberFormat="0" applyAlignment="0"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8" fontId="21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1" fillId="0" borderId="0">
      <alignment/>
      <protection/>
    </xf>
    <xf numFmtId="0" fontId="24" fillId="16" borderId="4" applyNumberFormat="0" applyAlignment="0" applyProtection="0"/>
    <xf numFmtId="208" fontId="29" fillId="0" borderId="0">
      <alignment/>
      <protection locked="0"/>
    </xf>
    <xf numFmtId="208" fontId="29" fillId="0" borderId="0">
      <alignment/>
      <protection locked="0"/>
    </xf>
    <xf numFmtId="14" fontId="30" fillId="0" borderId="0" applyFill="0" applyBorder="0" applyAlignment="0">
      <protection/>
    </xf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9" fontId="1" fillId="0" borderId="0">
      <alignment/>
      <protection/>
    </xf>
    <xf numFmtId="202" fontId="21" fillId="0" borderId="0" applyFill="0" applyBorder="0" applyAlignment="0">
      <protection/>
    </xf>
    <xf numFmtId="198" fontId="21" fillId="0" borderId="0" applyFill="0" applyBorder="0" applyAlignment="0">
      <protection/>
    </xf>
    <xf numFmtId="202" fontId="21" fillId="0" borderId="0" applyFill="0" applyBorder="0" applyAlignment="0">
      <protection/>
    </xf>
    <xf numFmtId="203" fontId="21" fillId="0" borderId="0" applyFill="0" applyBorder="0" applyAlignment="0">
      <protection/>
    </xf>
    <xf numFmtId="198" fontId="21" fillId="0" borderId="0" applyFill="0" applyBorder="0" applyAlignment="0">
      <protection/>
    </xf>
    <xf numFmtId="0" fontId="31" fillId="0" borderId="0" applyNumberFormat="0" applyAlignment="0">
      <protection/>
    </xf>
    <xf numFmtId="0" fontId="32" fillId="0" borderId="0" applyNumberFormat="0" applyFill="0" applyBorder="0" applyAlignment="0" applyProtection="0"/>
    <xf numFmtId="210" fontId="29" fillId="0" borderId="0">
      <alignment/>
      <protection locked="0"/>
    </xf>
    <xf numFmtId="210" fontId="29" fillId="0" borderId="0">
      <alignment/>
      <protection locked="0"/>
    </xf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38" fontId="35" fillId="3" borderId="0" applyNumberFormat="0" applyBorder="0" applyAlignment="0" applyProtection="0"/>
    <xf numFmtId="38" fontId="35" fillId="3" borderId="0" applyNumberFormat="0" applyBorder="0" applyAlignment="0" applyProtection="0"/>
    <xf numFmtId="0" fontId="36" fillId="0" borderId="0" applyNumberFormat="0" applyFont="0" applyBorder="0" applyAlignment="0">
      <protection/>
    </xf>
    <xf numFmtId="0" fontId="37" fillId="0" borderId="0">
      <alignment horizontal="left"/>
      <protection/>
    </xf>
    <xf numFmtId="0" fontId="38" fillId="0" borderId="5" applyNumberFormat="0" applyAlignment="0" applyProtection="0"/>
    <xf numFmtId="0" fontId="38" fillId="0" borderId="6">
      <alignment horizontal="left" vertical="center"/>
      <protection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2" fontId="42" fillId="18" borderId="3" applyNumberFormat="0" applyAlignment="0">
      <protection/>
    </xf>
    <xf numFmtId="49" fontId="43" fillId="0" borderId="3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45" fillId="0" borderId="0">
      <alignment/>
      <protection/>
    </xf>
    <xf numFmtId="10" fontId="35" fillId="3" borderId="3" applyNumberFormat="0" applyBorder="0" applyAlignment="0" applyProtection="0"/>
    <xf numFmtId="10" fontId="35" fillId="3" borderId="3" applyNumberFormat="0" applyBorder="0" applyAlignment="0" applyProtection="0"/>
    <xf numFmtId="0" fontId="0" fillId="19" borderId="0">
      <alignment/>
      <protection/>
    </xf>
    <xf numFmtId="2" fontId="46" fillId="0" borderId="0" applyNumberFormat="0" applyFill="0">
      <alignment horizontal="center"/>
      <protection/>
    </xf>
    <xf numFmtId="4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202" fontId="21" fillId="0" borderId="0" applyFill="0" applyBorder="0" applyAlignment="0">
      <protection/>
    </xf>
    <xf numFmtId="198" fontId="21" fillId="0" borderId="0" applyFill="0" applyBorder="0" applyAlignment="0">
      <protection/>
    </xf>
    <xf numFmtId="202" fontId="21" fillId="0" borderId="0" applyFill="0" applyBorder="0" applyAlignment="0">
      <protection/>
    </xf>
    <xf numFmtId="203" fontId="21" fillId="0" borderId="0" applyFill="0" applyBorder="0" applyAlignment="0">
      <protection/>
    </xf>
    <xf numFmtId="198" fontId="21" fillId="0" borderId="0" applyFill="0" applyBorder="0" applyAlignment="0">
      <protection/>
    </xf>
    <xf numFmtId="0" fontId="49" fillId="0" borderId="8" applyNumberFormat="0" applyFill="0" applyAlignment="0" applyProtection="0"/>
    <xf numFmtId="0" fontId="0" fillId="20" borderId="0">
      <alignment/>
      <protection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0" fillId="0" borderId="9">
      <alignment/>
      <protection/>
    </xf>
    <xf numFmtId="17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13" fontId="48" fillId="0" borderId="0" applyFont="0" applyFill="0" applyBorder="0" applyAlignment="0" applyProtection="0"/>
    <xf numFmtId="214" fontId="48" fillId="0" borderId="0" applyFont="0" applyFill="0" applyBorder="0" applyAlignment="0" applyProtection="0"/>
    <xf numFmtId="215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51" fillId="0" borderId="0" applyNumberFormat="0" applyFont="0" applyFill="0" applyAlignment="0">
      <protection/>
    </xf>
    <xf numFmtId="0" fontId="52" fillId="8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37" fontId="53" fillId="0" borderId="0">
      <alignment/>
      <protection/>
    </xf>
    <xf numFmtId="37" fontId="53" fillId="0" borderId="0">
      <alignment/>
      <protection/>
    </xf>
    <xf numFmtId="217" fontId="54" fillId="0" borderId="0">
      <alignment/>
      <protection/>
    </xf>
    <xf numFmtId="0" fontId="55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5" borderId="10" applyNumberFormat="0" applyFont="0" applyAlignment="0" applyProtection="0"/>
    <xf numFmtId="3" fontId="5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9" fillId="0" borderId="0">
      <alignment/>
      <protection/>
    </xf>
    <xf numFmtId="0" fontId="58" fillId="3" borderId="11" applyNumberForma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8" fillId="0" borderId="12" applyNumberFormat="0" applyBorder="0">
      <alignment/>
      <protection/>
    </xf>
    <xf numFmtId="9" fontId="48" fillId="0" borderId="12" applyNumberFormat="0" applyBorder="0">
      <alignment/>
      <protection/>
    </xf>
    <xf numFmtId="202" fontId="21" fillId="0" borderId="0" applyFill="0" applyBorder="0" applyAlignment="0">
      <protection/>
    </xf>
    <xf numFmtId="198" fontId="21" fillId="0" borderId="0" applyFill="0" applyBorder="0" applyAlignment="0">
      <protection/>
    </xf>
    <xf numFmtId="202" fontId="21" fillId="0" borderId="0" applyFill="0" applyBorder="0" applyAlignment="0">
      <protection/>
    </xf>
    <xf numFmtId="203" fontId="21" fillId="0" borderId="0" applyFill="0" applyBorder="0" applyAlignment="0">
      <protection/>
    </xf>
    <xf numFmtId="198" fontId="21" fillId="0" borderId="0" applyFill="0" applyBorder="0" applyAlignment="0">
      <protection/>
    </xf>
    <xf numFmtId="212" fontId="59" fillId="0" borderId="0">
      <alignment/>
      <protection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60" fillId="0" borderId="9">
      <alignment horizontal="center"/>
      <protection/>
    </xf>
    <xf numFmtId="219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0" fillId="21" borderId="0">
      <alignment/>
      <protection/>
    </xf>
    <xf numFmtId="169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9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9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9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50" fillId="0" borderId="0">
      <alignment/>
      <protection/>
    </xf>
    <xf numFmtId="40" fontId="63" fillId="0" borderId="0" applyBorder="0">
      <alignment horizontal="right"/>
      <protection/>
    </xf>
    <xf numFmtId="0" fontId="64" fillId="0" borderId="0">
      <alignment/>
      <protection/>
    </xf>
    <xf numFmtId="220" fontId="65" fillId="0" borderId="13">
      <alignment horizontal="right" vertical="center"/>
      <protection/>
    </xf>
    <xf numFmtId="220" fontId="65" fillId="0" borderId="13">
      <alignment horizontal="right" vertical="center"/>
      <protection/>
    </xf>
    <xf numFmtId="49" fontId="30" fillId="0" borderId="0" applyFill="0" applyBorder="0" applyAlignment="0">
      <protection/>
    </xf>
    <xf numFmtId="221" fontId="0" fillId="0" borderId="0" applyFill="0" applyBorder="0" applyAlignment="0">
      <protection/>
    </xf>
    <xf numFmtId="221" fontId="0" fillId="0" borderId="0" applyFill="0" applyBorder="0" applyAlignment="0">
      <protection/>
    </xf>
    <xf numFmtId="221" fontId="0" fillId="0" borderId="0" applyFill="0" applyBorder="0" applyAlignment="0">
      <protection/>
    </xf>
    <xf numFmtId="222" fontId="0" fillId="0" borderId="0" applyFill="0" applyBorder="0" applyAlignment="0">
      <protection/>
    </xf>
    <xf numFmtId="222" fontId="0" fillId="0" borderId="0" applyFill="0" applyBorder="0" applyAlignment="0">
      <protection/>
    </xf>
    <xf numFmtId="222" fontId="0" fillId="0" borderId="0" applyFill="0" applyBorder="0" applyAlignment="0">
      <protection/>
    </xf>
    <xf numFmtId="0" fontId="68" fillId="0" borderId="0" applyNumberFormat="0" applyFill="0" applyBorder="0" applyAlignment="0" applyProtection="0"/>
    <xf numFmtId="211" fontId="29" fillId="0" borderId="14">
      <alignment/>
      <protection locked="0"/>
    </xf>
    <xf numFmtId="211" fontId="29" fillId="0" borderId="14">
      <alignment/>
      <protection locked="0"/>
    </xf>
    <xf numFmtId="177" fontId="65" fillId="0" borderId="13">
      <alignment horizontal="center"/>
      <protection/>
    </xf>
    <xf numFmtId="177" fontId="65" fillId="0" borderId="13">
      <alignment horizontal="center"/>
      <protection/>
    </xf>
    <xf numFmtId="0" fontId="66" fillId="0" borderId="15">
      <alignment/>
      <protection/>
    </xf>
    <xf numFmtId="0" fontId="57" fillId="0" borderId="0" applyNumberFormat="0" applyFill="0" applyBorder="0" applyAlignment="0" applyProtection="0"/>
    <xf numFmtId="0" fontId="67" fillId="0" borderId="0" applyFont="0">
      <alignment horizontal="centerContinuous"/>
      <protection/>
    </xf>
    <xf numFmtId="223" fontId="69" fillId="0" borderId="0">
      <alignment/>
      <protection/>
    </xf>
    <xf numFmtId="224" fontId="65" fillId="0" borderId="3">
      <alignment/>
      <protection/>
    </xf>
    <xf numFmtId="224" fontId="65" fillId="0" borderId="3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212" fontId="71" fillId="22" borderId="16">
      <alignment vertical="top"/>
      <protection/>
    </xf>
    <xf numFmtId="212" fontId="75" fillId="0" borderId="17">
      <alignment horizontal="left" vertical="top"/>
      <protection/>
    </xf>
    <xf numFmtId="0" fontId="76" fillId="0" borderId="17">
      <alignment horizontal="left" vertical="center"/>
      <protection/>
    </xf>
    <xf numFmtId="0" fontId="72" fillId="23" borderId="3">
      <alignment horizontal="left" vertical="center"/>
      <protection/>
    </xf>
    <xf numFmtId="225" fontId="73" fillId="24" borderId="16">
      <alignment/>
      <protection/>
    </xf>
    <xf numFmtId="212" fontId="42" fillId="0" borderId="16">
      <alignment horizontal="left" vertical="top"/>
      <protection/>
    </xf>
    <xf numFmtId="0" fontId="74" fillId="25" borderId="0">
      <alignment horizontal="left" vertical="center"/>
      <protection/>
    </xf>
    <xf numFmtId="226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>
      <alignment vertical="center"/>
      <protection/>
    </xf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>
      <alignment vertical="center"/>
      <protection/>
    </xf>
    <xf numFmtId="40" fontId="82" fillId="0" borderId="0" applyFont="0" applyFill="0" applyBorder="0" applyAlignment="0" applyProtection="0"/>
    <xf numFmtId="38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8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76" fontId="84" fillId="0" borderId="0" applyFont="0" applyFill="0" applyBorder="0" applyAlignment="0" applyProtection="0"/>
    <xf numFmtId="181" fontId="84" fillId="0" borderId="0" applyFont="0" applyFill="0" applyBorder="0" applyAlignment="0" applyProtection="0"/>
    <xf numFmtId="228" fontId="84" fillId="0" borderId="0" applyFont="0" applyFill="0" applyBorder="0" applyAlignment="0" applyProtection="0"/>
    <xf numFmtId="229" fontId="84" fillId="0" borderId="0" applyFont="0" applyFill="0" applyBorder="0" applyAlignment="0" applyProtection="0"/>
    <xf numFmtId="0" fontId="85" fillId="0" borderId="0">
      <alignment/>
      <protection/>
    </xf>
    <xf numFmtId="0" fontId="51" fillId="0" borderId="0">
      <alignment/>
      <protection/>
    </xf>
    <xf numFmtId="176" fontId="86" fillId="0" borderId="0" applyFont="0" applyFill="0" applyBorder="0" applyAlignment="0" applyProtection="0"/>
    <xf numFmtId="181" fontId="86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87" fillId="0" borderId="0">
      <alignment/>
      <protection/>
    </xf>
    <xf numFmtId="179" fontId="86" fillId="0" borderId="0" applyFont="0" applyFill="0" applyBorder="0" applyAlignment="0" applyProtection="0"/>
    <xf numFmtId="164" fontId="88" fillId="0" borderId="0" applyFont="0" applyFill="0" applyBorder="0" applyAlignment="0" applyProtection="0"/>
    <xf numFmtId="202" fontId="86" fillId="0" borderId="0" applyFont="0" applyFill="0" applyBorder="0" applyAlignment="0" applyProtection="0"/>
    <xf numFmtId="230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89" fillId="0" borderId="0" xfId="0" applyFont="1" applyFill="1" applyAlignment="1">
      <alignment horizontal="center" wrapText="1"/>
    </xf>
    <xf numFmtId="0" fontId="89" fillId="0" borderId="0" xfId="0" applyFont="1" applyFill="1" applyAlignment="1">
      <alignment horizontal="left" wrapText="1"/>
    </xf>
    <xf numFmtId="0" fontId="89" fillId="0" borderId="0" xfId="0" applyFont="1" applyFill="1" applyAlignment="1">
      <alignment/>
    </xf>
    <xf numFmtId="0" fontId="92" fillId="0" borderId="0" xfId="0" applyFont="1" applyFill="1" applyAlignment="1">
      <alignment/>
    </xf>
    <xf numFmtId="0" fontId="92" fillId="0" borderId="0" xfId="0" applyFont="1" applyFill="1" applyAlignment="1">
      <alignment horizontal="left"/>
    </xf>
    <xf numFmtId="0" fontId="92" fillId="0" borderId="0" xfId="0" applyFont="1" applyFill="1" applyAlignment="1">
      <alignment horizontal="center"/>
    </xf>
    <xf numFmtId="0" fontId="89" fillId="0" borderId="0" xfId="0" applyFont="1" applyFill="1" applyAlignment="1">
      <alignment horizontal="center"/>
    </xf>
    <xf numFmtId="0" fontId="89" fillId="0" borderId="3" xfId="0" applyFont="1" applyFill="1" applyBorder="1" applyAlignment="1">
      <alignment horizontal="center" vertical="center"/>
    </xf>
    <xf numFmtId="0" fontId="89" fillId="0" borderId="3" xfId="0" applyFont="1" applyFill="1" applyBorder="1" applyAlignment="1">
      <alignment horizontal="center" vertical="center" wrapText="1"/>
    </xf>
    <xf numFmtId="0" fontId="91" fillId="0" borderId="3" xfId="0" applyFont="1" applyFill="1" applyBorder="1" applyAlignment="1">
      <alignment horizontal="left" vertical="center" wrapText="1"/>
    </xf>
    <xf numFmtId="0" fontId="91" fillId="0" borderId="3" xfId="0" applyFont="1" applyFill="1" applyBorder="1" applyAlignment="1">
      <alignment vertical="center"/>
    </xf>
    <xf numFmtId="0" fontId="91" fillId="0" borderId="3" xfId="0" applyFont="1" applyFill="1" applyBorder="1" applyAlignment="1">
      <alignment horizontal="center" vertical="center" wrapText="1"/>
    </xf>
    <xf numFmtId="0" fontId="91" fillId="0" borderId="3" xfId="0" applyFont="1" applyFill="1" applyBorder="1" applyAlignment="1">
      <alignment horizontal="center" vertical="center"/>
    </xf>
    <xf numFmtId="0" fontId="91" fillId="0" borderId="16" xfId="0" applyFont="1" applyFill="1" applyBorder="1" applyAlignment="1">
      <alignment horizontal="center" vertical="center"/>
    </xf>
    <xf numFmtId="0" fontId="94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89" fillId="0" borderId="3" xfId="0" applyFont="1" applyFill="1" applyBorder="1" applyAlignment="1">
      <alignment horizontal="left" vertical="center" wrapText="1"/>
    </xf>
    <xf numFmtId="0" fontId="91" fillId="0" borderId="3" xfId="0" applyFont="1" applyFill="1" applyBorder="1" applyAlignment="1" applyProtection="1">
      <alignment horizontal="center" vertical="center" wrapText="1"/>
      <protection/>
    </xf>
    <xf numFmtId="0" fontId="91" fillId="0" borderId="3" xfId="0" applyFont="1" applyFill="1" applyBorder="1" applyAlignment="1" applyProtection="1">
      <alignment horizontal="left" vertical="center" wrapText="1"/>
      <protection/>
    </xf>
    <xf numFmtId="0" fontId="91" fillId="0" borderId="3" xfId="0" applyFont="1" applyFill="1" applyBorder="1" applyAlignment="1" applyProtection="1">
      <alignment vertical="center" wrapText="1"/>
      <protection/>
    </xf>
    <xf numFmtId="0" fontId="91" fillId="0" borderId="0" xfId="0" applyFont="1" applyFill="1" applyBorder="1" applyAlignment="1" applyProtection="1">
      <alignment vertical="center" wrapText="1"/>
      <protection/>
    </xf>
    <xf numFmtId="0" fontId="89" fillId="0" borderId="0" xfId="0" applyFont="1" applyFill="1" applyAlignment="1">
      <alignment horizontal="left"/>
    </xf>
    <xf numFmtId="0" fontId="91" fillId="0" borderId="3" xfId="0" applyFont="1" applyFill="1" applyBorder="1" applyAlignment="1">
      <alignment vertical="center" wrapText="1"/>
    </xf>
    <xf numFmtId="0" fontId="91" fillId="0" borderId="16" xfId="0" applyFont="1" applyFill="1" applyBorder="1" applyAlignment="1">
      <alignment horizontal="center" vertical="center" wrapText="1"/>
    </xf>
    <xf numFmtId="0" fontId="91" fillId="0" borderId="0" xfId="0" applyFont="1" applyFill="1" applyAlignment="1">
      <alignment horizontal="center" vertical="center"/>
    </xf>
    <xf numFmtId="0" fontId="91" fillId="0" borderId="16" xfId="0" applyFont="1" applyFill="1" applyBorder="1" applyAlignment="1">
      <alignment vertical="center"/>
    </xf>
    <xf numFmtId="14" fontId="91" fillId="0" borderId="3" xfId="0" applyNumberFormat="1" applyFont="1" applyFill="1" applyBorder="1" applyAlignment="1">
      <alignment horizontal="center" vertical="center" wrapText="1"/>
    </xf>
    <xf numFmtId="0" fontId="91" fillId="0" borderId="0" xfId="0" applyFont="1" applyFill="1" applyAlignment="1">
      <alignment vertical="center"/>
    </xf>
    <xf numFmtId="0" fontId="91" fillId="0" borderId="0" xfId="0" applyFont="1" applyFill="1" applyAlignment="1">
      <alignment horizontal="center" vertical="center" wrapText="1"/>
    </xf>
    <xf numFmtId="0" fontId="91" fillId="26" borderId="3" xfId="0" applyFont="1" applyFill="1" applyBorder="1" applyAlignment="1">
      <alignment horizontal="center" vertical="center"/>
    </xf>
    <xf numFmtId="14" fontId="91" fillId="26" borderId="18" xfId="0" applyNumberFormat="1" applyFont="1" applyFill="1" applyBorder="1" applyAlignment="1">
      <alignment horizontal="center" vertical="center" wrapText="1"/>
    </xf>
    <xf numFmtId="0" fontId="91" fillId="26" borderId="18" xfId="0" applyFont="1" applyFill="1" applyBorder="1" applyAlignment="1">
      <alignment horizontal="center" vertical="center"/>
    </xf>
    <xf numFmtId="0" fontId="91" fillId="26" borderId="3" xfId="0" applyFont="1" applyFill="1" applyBorder="1" applyAlignment="1">
      <alignment horizontal="center" vertical="center" wrapText="1"/>
    </xf>
    <xf numFmtId="0" fontId="91" fillId="26" borderId="0" xfId="0" applyFont="1" applyFill="1" applyAlignment="1">
      <alignment horizontal="center" vertical="center"/>
    </xf>
    <xf numFmtId="0" fontId="92" fillId="26" borderId="0" xfId="0" applyFont="1" applyFill="1" applyAlignment="1">
      <alignment horizontal="center"/>
    </xf>
    <xf numFmtId="0" fontId="91" fillId="27" borderId="3" xfId="0" applyFont="1" applyFill="1" applyBorder="1" applyAlignment="1" applyProtection="1">
      <alignment horizontal="center" vertical="center" wrapText="1"/>
      <protection/>
    </xf>
    <xf numFmtId="0" fontId="91" fillId="27" borderId="3" xfId="0" applyFont="1" applyFill="1" applyBorder="1" applyAlignment="1" applyProtection="1">
      <alignment horizontal="center" vertical="center"/>
      <protection/>
    </xf>
    <xf numFmtId="0" fontId="91" fillId="0" borderId="16" xfId="0" applyFont="1" applyFill="1" applyBorder="1" applyAlignment="1" applyProtection="1">
      <alignment horizontal="center" vertical="center"/>
      <protection/>
    </xf>
    <xf numFmtId="0" fontId="91" fillId="0" borderId="16" xfId="0" applyFont="1" applyFill="1" applyBorder="1" applyAlignment="1" applyProtection="1">
      <alignment horizontal="center" vertical="center" wrapText="1"/>
      <protection/>
    </xf>
    <xf numFmtId="0" fontId="91" fillId="26" borderId="16" xfId="0" applyFont="1" applyFill="1" applyBorder="1" applyAlignment="1" applyProtection="1">
      <alignment horizontal="center" vertical="center"/>
      <protection/>
    </xf>
    <xf numFmtId="0" fontId="91" fillId="26" borderId="16" xfId="0" applyFont="1" applyFill="1" applyBorder="1" applyAlignment="1" applyProtection="1">
      <alignment horizontal="center" vertical="center" wrapText="1"/>
      <protection/>
    </xf>
    <xf numFmtId="0" fontId="91" fillId="26" borderId="3" xfId="0" applyFont="1" applyFill="1" applyBorder="1" applyAlignment="1" applyProtection="1">
      <alignment horizontal="center" vertical="center" wrapText="1"/>
      <protection/>
    </xf>
    <xf numFmtId="0" fontId="91" fillId="26" borderId="3" xfId="0" applyFont="1" applyFill="1" applyBorder="1" applyAlignment="1" applyProtection="1">
      <alignment horizontal="center" vertical="center"/>
      <protection/>
    </xf>
    <xf numFmtId="0" fontId="91" fillId="0" borderId="3" xfId="0" applyFont="1" applyFill="1" applyBorder="1" applyAlignment="1" applyProtection="1">
      <alignment vertical="center"/>
      <protection/>
    </xf>
    <xf numFmtId="0" fontId="91" fillId="0" borderId="3" xfId="338" applyFont="1" applyFill="1" applyBorder="1" applyAlignment="1">
      <alignment horizontal="left" vertical="center" wrapText="1"/>
      <protection/>
    </xf>
    <xf numFmtId="0" fontId="91" fillId="0" borderId="16" xfId="338" applyFont="1" applyFill="1" applyBorder="1" applyAlignment="1">
      <alignment horizontal="left" vertical="center" wrapText="1"/>
      <protection/>
    </xf>
    <xf numFmtId="0" fontId="91" fillId="0" borderId="19" xfId="0" applyFont="1" applyFill="1" applyBorder="1" applyAlignment="1" applyProtection="1">
      <alignment vertical="center" wrapText="1"/>
      <protection/>
    </xf>
    <xf numFmtId="0" fontId="91" fillId="26" borderId="3" xfId="0" applyFont="1" applyFill="1" applyBorder="1" applyAlignment="1" applyProtection="1">
      <alignment vertical="center"/>
      <protection/>
    </xf>
    <xf numFmtId="0" fontId="91" fillId="26" borderId="3" xfId="0" applyFont="1" applyFill="1" applyBorder="1" applyAlignment="1" applyProtection="1">
      <alignment horizontal="left" vertical="center" wrapText="1"/>
      <protection/>
    </xf>
    <xf numFmtId="0" fontId="89" fillId="0" borderId="0" xfId="0" applyFont="1" applyFill="1" applyAlignment="1">
      <alignment horizontal="center"/>
    </xf>
    <xf numFmtId="0" fontId="93" fillId="0" borderId="0" xfId="0" applyFont="1" applyFill="1" applyAlignment="1">
      <alignment horizontal="center" wrapText="1"/>
    </xf>
    <xf numFmtId="0" fontId="90" fillId="0" borderId="0" xfId="0" applyFont="1" applyFill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91" fillId="0" borderId="16" xfId="0" applyFont="1" applyFill="1" applyBorder="1" applyAlignment="1">
      <alignment horizontal="center" vertical="center"/>
    </xf>
    <xf numFmtId="0" fontId="91" fillId="0" borderId="18" xfId="0" applyFont="1" applyFill="1" applyBorder="1" applyAlignment="1">
      <alignment horizontal="center" vertical="center"/>
    </xf>
    <xf numFmtId="14" fontId="91" fillId="0" borderId="16" xfId="0" applyNumberFormat="1" applyFont="1" applyFill="1" applyBorder="1" applyAlignment="1" quotePrefix="1">
      <alignment horizontal="center" vertical="center" wrapText="1"/>
    </xf>
    <xf numFmtId="14" fontId="91" fillId="0" borderId="18" xfId="0" applyNumberFormat="1" applyFont="1" applyFill="1" applyBorder="1" applyAlignment="1" quotePrefix="1">
      <alignment horizontal="center" vertical="center" wrapText="1"/>
    </xf>
    <xf numFmtId="14" fontId="91" fillId="0" borderId="17" xfId="0" applyNumberFormat="1" applyFont="1" applyFill="1" applyBorder="1" applyAlignment="1" quotePrefix="1">
      <alignment horizontal="center" vertical="center" wrapText="1"/>
    </xf>
    <xf numFmtId="0" fontId="91" fillId="0" borderId="17" xfId="0" applyFont="1" applyFill="1" applyBorder="1" applyAlignment="1">
      <alignment horizontal="center" vertical="center"/>
    </xf>
    <xf numFmtId="14" fontId="91" fillId="0" borderId="16" xfId="0" applyNumberFormat="1" applyFont="1" applyFill="1" applyBorder="1" applyAlignment="1">
      <alignment horizontal="center" vertical="center" wrapText="1"/>
    </xf>
    <xf numFmtId="14" fontId="91" fillId="0" borderId="17" xfId="0" applyNumberFormat="1" applyFont="1" applyFill="1" applyBorder="1" applyAlignment="1">
      <alignment horizontal="center" vertical="center" wrapText="1"/>
    </xf>
    <xf numFmtId="14" fontId="91" fillId="0" borderId="18" xfId="0" applyNumberFormat="1" applyFont="1" applyFill="1" applyBorder="1" applyAlignment="1">
      <alignment horizontal="center" vertical="center" wrapText="1"/>
    </xf>
  </cellXfs>
  <cellStyles count="48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RowLevel_3" xfId="7"/>
    <cellStyle name="_x0001_" xfId="15"/>
    <cellStyle name="." xfId="16"/>
    <cellStyle name="??" xfId="17"/>
    <cellStyle name="??                          " xfId="18"/>
    <cellStyle name="?? [0.00]_List-dwg" xfId="19"/>
    <cellStyle name="?? [0]" xfId="20"/>
    <cellStyle name="???? [0.00]_List-dwg" xfId="21"/>
    <cellStyle name="????_List-dwg" xfId="22"/>
    <cellStyle name="???[0]_Book1" xfId="23"/>
    <cellStyle name="???_???" xfId="24"/>
    <cellStyle name="??_ ??? ???? " xfId="25"/>
    <cellStyle name="_Book1" xfId="26"/>
    <cellStyle name="_Book1_BC-QT-WB-dthao" xfId="27"/>
    <cellStyle name="_KT (2)" xfId="28"/>
    <cellStyle name="_KT (2)_1" xfId="29"/>
    <cellStyle name="_KT (2)_1_Lora-tungchau" xfId="30"/>
    <cellStyle name="_KT (2)_1_Qt-HT3PQ1(CauKho)" xfId="31"/>
    <cellStyle name="_KT (2)_2" xfId="32"/>
    <cellStyle name="_KT (2)_2_TG-TH" xfId="33"/>
    <cellStyle name="_KT (2)_2_TG-TH_BAO CAO KLCT PT2000" xfId="34"/>
    <cellStyle name="_KT (2)_2_TG-TH_BAO CAO PT2000" xfId="35"/>
    <cellStyle name="_KT (2)_2_TG-TH_BAO CAO PT2000_Book1" xfId="36"/>
    <cellStyle name="_KT (2)_2_TG-TH_Bao cao XDCB 2001 - T11 KH dieu chinh 20-11-THAI" xfId="37"/>
    <cellStyle name="_KT (2)_2_TG-TH_Book1" xfId="38"/>
    <cellStyle name="_KT (2)_2_TG-TH_Book1_1" xfId="39"/>
    <cellStyle name="_KT (2)_2_TG-TH_Book1_2" xfId="40"/>
    <cellStyle name="_KT (2)_2_TG-TH_Book1_3" xfId="41"/>
    <cellStyle name="_KT (2)_2_TG-TH_DTCDT MR.2N110.HOCMON.TDTOAN.CCUNG" xfId="42"/>
    <cellStyle name="_KT (2)_2_TG-TH_Lora-tungchau" xfId="43"/>
    <cellStyle name="_KT (2)_2_TG-TH_PGIA-phieu tham tra Kho bac" xfId="44"/>
    <cellStyle name="_KT (2)_2_TG-TH_PT02-02" xfId="45"/>
    <cellStyle name="_KT (2)_2_TG-TH_PT02-02_Book1" xfId="46"/>
    <cellStyle name="_KT (2)_2_TG-TH_PT02-03" xfId="47"/>
    <cellStyle name="_KT (2)_2_TG-TH_PT02-03_Book1" xfId="48"/>
    <cellStyle name="_KT (2)_2_TG-TH_Qt-HT3PQ1(CauKho)" xfId="49"/>
    <cellStyle name="_KT (2)_3" xfId="50"/>
    <cellStyle name="_KT (2)_3_TG-TH" xfId="51"/>
    <cellStyle name="_KT (2)_3_TG-TH_Book1" xfId="52"/>
    <cellStyle name="_KT (2)_3_TG-TH_Book1_BC-QT-WB-dthao" xfId="53"/>
    <cellStyle name="_KT (2)_3_TG-TH_Lora-tungchau" xfId="54"/>
    <cellStyle name="_KT (2)_3_TG-TH_PERSONAL" xfId="55"/>
    <cellStyle name="_KT (2)_3_TG-TH_PERSONAL_HTQ.8 GD1" xfId="56"/>
    <cellStyle name="_KT (2)_3_TG-TH_PERSONAL_Tong hop KHCB 2001" xfId="57"/>
    <cellStyle name="_KT (2)_3_TG-TH_Qt-HT3PQ1(CauKho)" xfId="58"/>
    <cellStyle name="_KT (2)_4" xfId="59"/>
    <cellStyle name="_KT (2)_4_BAO CAO KLCT PT2000" xfId="60"/>
    <cellStyle name="_KT (2)_4_BAO CAO PT2000" xfId="61"/>
    <cellStyle name="_KT (2)_4_BAO CAO PT2000_Book1" xfId="62"/>
    <cellStyle name="_KT (2)_4_Bao cao XDCB 2001 - T11 KH dieu chinh 20-11-THAI" xfId="63"/>
    <cellStyle name="_KT (2)_4_Book1" xfId="64"/>
    <cellStyle name="_KT (2)_4_Book1_1" xfId="65"/>
    <cellStyle name="_KT (2)_4_Book1_2" xfId="66"/>
    <cellStyle name="_KT (2)_4_Book1_3" xfId="67"/>
    <cellStyle name="_KT (2)_4_DTCDT MR.2N110.HOCMON.TDTOAN.CCUNG" xfId="68"/>
    <cellStyle name="_KT (2)_4_Lora-tungchau" xfId="69"/>
    <cellStyle name="_KT (2)_4_PGIA-phieu tham tra Kho bac" xfId="70"/>
    <cellStyle name="_KT (2)_4_PT02-02" xfId="71"/>
    <cellStyle name="_KT (2)_4_PT02-02_Book1" xfId="72"/>
    <cellStyle name="_KT (2)_4_PT02-03" xfId="73"/>
    <cellStyle name="_KT (2)_4_PT02-03_Book1" xfId="74"/>
    <cellStyle name="_KT (2)_4_Qt-HT3PQ1(CauKho)" xfId="75"/>
    <cellStyle name="_KT (2)_4_TG-TH" xfId="76"/>
    <cellStyle name="_KT (2)_5" xfId="77"/>
    <cellStyle name="_KT (2)_5_BAO CAO KLCT PT2000" xfId="78"/>
    <cellStyle name="_KT (2)_5_BAO CAO PT2000" xfId="79"/>
    <cellStyle name="_KT (2)_5_BAO CAO PT2000_Book1" xfId="80"/>
    <cellStyle name="_KT (2)_5_Bao cao XDCB 2001 - T11 KH dieu chinh 20-11-THAI" xfId="81"/>
    <cellStyle name="_KT (2)_5_Book1" xfId="82"/>
    <cellStyle name="_KT (2)_5_Book1_1" xfId="83"/>
    <cellStyle name="_KT (2)_5_Book1_2" xfId="84"/>
    <cellStyle name="_KT (2)_5_Book1_3" xfId="85"/>
    <cellStyle name="_KT (2)_5_Book1_BC-QT-WB-dthao" xfId="86"/>
    <cellStyle name="_KT (2)_5_DTCDT MR.2N110.HOCMON.TDTOAN.CCUNG" xfId="87"/>
    <cellStyle name="_KT (2)_5_Lora-tungchau" xfId="88"/>
    <cellStyle name="_KT (2)_5_PGIA-phieu tham tra Kho bac" xfId="89"/>
    <cellStyle name="_KT (2)_5_PT02-02" xfId="90"/>
    <cellStyle name="_KT (2)_5_PT02-02_Book1" xfId="91"/>
    <cellStyle name="_KT (2)_5_PT02-03" xfId="92"/>
    <cellStyle name="_KT (2)_5_PT02-03_Book1" xfId="93"/>
    <cellStyle name="_KT (2)_5_Qt-HT3PQ1(CauKho)" xfId="94"/>
    <cellStyle name="_KT (2)_Book1" xfId="95"/>
    <cellStyle name="_KT (2)_Book1_BC-QT-WB-dthao" xfId="96"/>
    <cellStyle name="_KT (2)_Lora-tungchau" xfId="97"/>
    <cellStyle name="_KT (2)_PERSONAL" xfId="98"/>
    <cellStyle name="_KT (2)_PERSONAL_HTQ.8 GD1" xfId="99"/>
    <cellStyle name="_KT (2)_PERSONAL_Tong hop KHCB 2001" xfId="100"/>
    <cellStyle name="_KT (2)_Qt-HT3PQ1(CauKho)" xfId="101"/>
    <cellStyle name="_KT (2)_TG-TH" xfId="102"/>
    <cellStyle name="_KT_TG" xfId="103"/>
    <cellStyle name="_KT_TG_1" xfId="104"/>
    <cellStyle name="_KT_TG_1_BAO CAO KLCT PT2000" xfId="105"/>
    <cellStyle name="_KT_TG_1_BAO CAO PT2000" xfId="106"/>
    <cellStyle name="_KT_TG_1_BAO CAO PT2000_Book1" xfId="107"/>
    <cellStyle name="_KT_TG_1_Bao cao XDCB 2001 - T11 KH dieu chinh 20-11-THAI" xfId="108"/>
    <cellStyle name="_KT_TG_1_Book1" xfId="109"/>
    <cellStyle name="_KT_TG_1_Book1_1" xfId="110"/>
    <cellStyle name="_KT_TG_1_Book1_2" xfId="111"/>
    <cellStyle name="_KT_TG_1_Book1_3" xfId="112"/>
    <cellStyle name="_KT_TG_1_Book1_BC-QT-WB-dthao" xfId="113"/>
    <cellStyle name="_KT_TG_1_DTCDT MR.2N110.HOCMON.TDTOAN.CCUNG" xfId="114"/>
    <cellStyle name="_KT_TG_1_Lora-tungchau" xfId="115"/>
    <cellStyle name="_KT_TG_1_PGIA-phieu tham tra Kho bac" xfId="116"/>
    <cellStyle name="_KT_TG_1_PT02-02" xfId="117"/>
    <cellStyle name="_KT_TG_1_PT02-02_Book1" xfId="118"/>
    <cellStyle name="_KT_TG_1_PT02-03" xfId="119"/>
    <cellStyle name="_KT_TG_1_PT02-03_Book1" xfId="120"/>
    <cellStyle name="_KT_TG_1_Qt-HT3PQ1(CauKho)" xfId="121"/>
    <cellStyle name="_KT_TG_2" xfId="122"/>
    <cellStyle name="_KT_TG_2_BAO CAO KLCT PT2000" xfId="123"/>
    <cellStyle name="_KT_TG_2_BAO CAO PT2000" xfId="124"/>
    <cellStyle name="_KT_TG_2_BAO CAO PT2000_Book1" xfId="125"/>
    <cellStyle name="_KT_TG_2_Bao cao XDCB 2001 - T11 KH dieu chinh 20-11-THAI" xfId="126"/>
    <cellStyle name="_KT_TG_2_Book1" xfId="127"/>
    <cellStyle name="_KT_TG_2_Book1_1" xfId="128"/>
    <cellStyle name="_KT_TG_2_Book1_2" xfId="129"/>
    <cellStyle name="_KT_TG_2_Book1_3" xfId="130"/>
    <cellStyle name="_KT_TG_2_DTCDT MR.2N110.HOCMON.TDTOAN.CCUNG" xfId="131"/>
    <cellStyle name="_KT_TG_2_Lora-tungchau" xfId="132"/>
    <cellStyle name="_KT_TG_2_PGIA-phieu tham tra Kho bac" xfId="133"/>
    <cellStyle name="_KT_TG_2_PT02-02" xfId="134"/>
    <cellStyle name="_KT_TG_2_PT02-02_Book1" xfId="135"/>
    <cellStyle name="_KT_TG_2_PT02-03" xfId="136"/>
    <cellStyle name="_KT_TG_2_PT02-03_Book1" xfId="137"/>
    <cellStyle name="_KT_TG_2_Qt-HT3PQ1(CauKho)" xfId="138"/>
    <cellStyle name="_KT_TG_3" xfId="139"/>
    <cellStyle name="_KT_TG_4" xfId="140"/>
    <cellStyle name="_KT_TG_4_Lora-tungchau" xfId="141"/>
    <cellStyle name="_KT_TG_4_Qt-HT3PQ1(CauKho)" xfId="142"/>
    <cellStyle name="_Lora-tungchau" xfId="143"/>
    <cellStyle name="_PERSONAL" xfId="144"/>
    <cellStyle name="_PERSONAL_HTQ.8 GD1" xfId="145"/>
    <cellStyle name="_PERSONAL_Tong hop KHCB 2001" xfId="146"/>
    <cellStyle name="_Qt-HT3PQ1(CauKho)" xfId="147"/>
    <cellStyle name="_TG-TH" xfId="148"/>
    <cellStyle name="_TG-TH_1" xfId="149"/>
    <cellStyle name="_TG-TH_1_BAO CAO KLCT PT2000" xfId="150"/>
    <cellStyle name="_TG-TH_1_BAO CAO PT2000" xfId="151"/>
    <cellStyle name="_TG-TH_1_BAO CAO PT2000_Book1" xfId="152"/>
    <cellStyle name="_TG-TH_1_Bao cao XDCB 2001 - T11 KH dieu chinh 20-11-THAI" xfId="153"/>
    <cellStyle name="_TG-TH_1_Book1" xfId="154"/>
    <cellStyle name="_TG-TH_1_Book1_1" xfId="155"/>
    <cellStyle name="_TG-TH_1_Book1_2" xfId="156"/>
    <cellStyle name="_TG-TH_1_Book1_3" xfId="157"/>
    <cellStyle name="_TG-TH_1_Book1_BC-QT-WB-dthao" xfId="158"/>
    <cellStyle name="_TG-TH_1_DTCDT MR.2N110.HOCMON.TDTOAN.CCUNG" xfId="159"/>
    <cellStyle name="_TG-TH_1_Lora-tungchau" xfId="160"/>
    <cellStyle name="_TG-TH_1_PGIA-phieu tham tra Kho bac" xfId="161"/>
    <cellStyle name="_TG-TH_1_PT02-02" xfId="162"/>
    <cellStyle name="_TG-TH_1_PT02-02_Book1" xfId="163"/>
    <cellStyle name="_TG-TH_1_PT02-03" xfId="164"/>
    <cellStyle name="_TG-TH_1_PT02-03_Book1" xfId="165"/>
    <cellStyle name="_TG-TH_1_Qt-HT3PQ1(CauKho)" xfId="166"/>
    <cellStyle name="_TG-TH_2" xfId="167"/>
    <cellStyle name="_TG-TH_2_BAO CAO KLCT PT2000" xfId="168"/>
    <cellStyle name="_TG-TH_2_BAO CAO PT2000" xfId="169"/>
    <cellStyle name="_TG-TH_2_BAO CAO PT2000_Book1" xfId="170"/>
    <cellStyle name="_TG-TH_2_Bao cao XDCB 2001 - T11 KH dieu chinh 20-11-THAI" xfId="171"/>
    <cellStyle name="_TG-TH_2_Book1" xfId="172"/>
    <cellStyle name="_TG-TH_2_Book1_1" xfId="173"/>
    <cellStyle name="_TG-TH_2_Book1_2" xfId="174"/>
    <cellStyle name="_TG-TH_2_Book1_3" xfId="175"/>
    <cellStyle name="_TG-TH_2_DTCDT MR.2N110.HOCMON.TDTOAN.CCUNG" xfId="176"/>
    <cellStyle name="_TG-TH_2_Lora-tungchau" xfId="177"/>
    <cellStyle name="_TG-TH_2_PGIA-phieu tham tra Kho bac" xfId="178"/>
    <cellStyle name="_TG-TH_2_PT02-02" xfId="179"/>
    <cellStyle name="_TG-TH_2_PT02-02_Book1" xfId="180"/>
    <cellStyle name="_TG-TH_2_PT02-03" xfId="181"/>
    <cellStyle name="_TG-TH_2_PT02-03_Book1" xfId="182"/>
    <cellStyle name="_TG-TH_2_Qt-HT3PQ1(CauKho)" xfId="183"/>
    <cellStyle name="_TG-TH_3" xfId="184"/>
    <cellStyle name="_TG-TH_3_Lora-tungchau" xfId="185"/>
    <cellStyle name="_TG-TH_3_Qt-HT3PQ1(CauKho)" xfId="186"/>
    <cellStyle name="_TG-TH_4" xfId="187"/>
    <cellStyle name="•W€_STDFOR" xfId="188"/>
    <cellStyle name="1" xfId="189"/>
    <cellStyle name="¹éºÐÀ²_      " xfId="190"/>
    <cellStyle name="2" xfId="191"/>
    <cellStyle name="20% - Accent1" xfId="192"/>
    <cellStyle name="20% - Accent2" xfId="193"/>
    <cellStyle name="20% - Accent3" xfId="194"/>
    <cellStyle name="20% - Accent4" xfId="195"/>
    <cellStyle name="20% - Accent5" xfId="196"/>
    <cellStyle name="20% - Accent6" xfId="197"/>
    <cellStyle name="3" xfId="198"/>
    <cellStyle name="4" xfId="199"/>
    <cellStyle name="40% - Accent1" xfId="200"/>
    <cellStyle name="40% - Accent2" xfId="201"/>
    <cellStyle name="40% - Accent3" xfId="202"/>
    <cellStyle name="40% - Accent4" xfId="203"/>
    <cellStyle name="40% - Accent5" xfId="204"/>
    <cellStyle name="40% - Accent6" xfId="205"/>
    <cellStyle name="60% - Accent1" xfId="206"/>
    <cellStyle name="60% - Accent2" xfId="207"/>
    <cellStyle name="60% - Accent3" xfId="208"/>
    <cellStyle name="60% - Accent4" xfId="209"/>
    <cellStyle name="60% - Accent5" xfId="210"/>
    <cellStyle name="60% - Accent6" xfId="211"/>
    <cellStyle name="Accent1" xfId="212"/>
    <cellStyle name="Accent2" xfId="213"/>
    <cellStyle name="Accent3" xfId="214"/>
    <cellStyle name="Accent4" xfId="215"/>
    <cellStyle name="Accent5" xfId="216"/>
    <cellStyle name="Accent6" xfId="217"/>
    <cellStyle name="ÅëÈ­ [0]_      " xfId="218"/>
    <cellStyle name="AeE­ [0]_INQUIRY ¿?¾÷AßAø " xfId="219"/>
    <cellStyle name="ÅëÈ­_      " xfId="220"/>
    <cellStyle name="AeE­_INQUIRY ¿?¾÷AßAø " xfId="221"/>
    <cellStyle name="ÅëÈ­_L601CPT" xfId="222"/>
    <cellStyle name="args.style" xfId="223"/>
    <cellStyle name="ÄÞ¸¶ [0]_      " xfId="224"/>
    <cellStyle name="AÞ¸¶ [0]_INQUIRY ¿?¾÷AßAø " xfId="225"/>
    <cellStyle name="ÄÞ¸¶ [0]_L601CPT" xfId="226"/>
    <cellStyle name="ÄÞ¸¶_      " xfId="227"/>
    <cellStyle name="AÞ¸¶_INQUIRY ¿?¾÷AßAø " xfId="228"/>
    <cellStyle name="ÄÞ¸¶_L601CPT" xfId="229"/>
    <cellStyle name="AutoFormat Options" xfId="230"/>
    <cellStyle name="Bad" xfId="231"/>
    <cellStyle name="C?AØ_¿?¾÷CoE² " xfId="232"/>
    <cellStyle name="Ç¥ÁØ_      " xfId="233"/>
    <cellStyle name="C￥AØ_¿μ¾÷CoE² " xfId="234"/>
    <cellStyle name="Ç¥ÁØ_±¸¹Ì´ëÃ¥" xfId="235"/>
    <cellStyle name="Calc Currency (0)" xfId="236"/>
    <cellStyle name="Calc Currency (2)" xfId="237"/>
    <cellStyle name="Calc Percent (0)" xfId="238"/>
    <cellStyle name="Calc Percent (1)" xfId="239"/>
    <cellStyle name="Calc Percent (2)" xfId="240"/>
    <cellStyle name="Calc Percent (2) 2" xfId="241"/>
    <cellStyle name="Calc Percent (2) 3" xfId="242"/>
    <cellStyle name="Calc Units (0)" xfId="243"/>
    <cellStyle name="Calc Units (1)" xfId="244"/>
    <cellStyle name="Calc Units (2)" xfId="245"/>
    <cellStyle name="Calculation" xfId="246"/>
    <cellStyle name="category" xfId="247"/>
    <cellStyle name="Cerrency_Sheet2_XANGDAU" xfId="248"/>
    <cellStyle name="Comma" xfId="249"/>
    <cellStyle name="Comma [ ,]" xfId="250"/>
    <cellStyle name="Comma [0]" xfId="251"/>
    <cellStyle name="Comma [00]" xfId="252"/>
    <cellStyle name="comma zerodec" xfId="253"/>
    <cellStyle name="Comma0" xfId="254"/>
    <cellStyle name="Copied" xfId="255"/>
    <cellStyle name="COST1" xfId="256"/>
    <cellStyle name="Currency" xfId="257"/>
    <cellStyle name="Currency [0]" xfId="258"/>
    <cellStyle name="Currency [00]" xfId="259"/>
    <cellStyle name="Currency0" xfId="260"/>
    <cellStyle name="Currency1" xfId="261"/>
    <cellStyle name="Check Cell" xfId="262"/>
    <cellStyle name="Date" xfId="263"/>
    <cellStyle name="Date 2" xfId="264"/>
    <cellStyle name="Date Short" xfId="265"/>
    <cellStyle name="Date_Book1" xfId="266"/>
    <cellStyle name="Dezimal [0]_Compiling Utility Macros" xfId="267"/>
    <cellStyle name="Dezimal_Compiling Utility Macros" xfId="268"/>
    <cellStyle name="Dollar (zero dec)" xfId="269"/>
    <cellStyle name="Enter Currency (0)" xfId="270"/>
    <cellStyle name="Enter Currency (2)" xfId="271"/>
    <cellStyle name="Enter Units (0)" xfId="272"/>
    <cellStyle name="Enter Units (1)" xfId="273"/>
    <cellStyle name="Enter Units (2)" xfId="274"/>
    <cellStyle name="Entered" xfId="275"/>
    <cellStyle name="Explanatory Text" xfId="276"/>
    <cellStyle name="Fixed" xfId="277"/>
    <cellStyle name="Fixed 2" xfId="278"/>
    <cellStyle name="Followed Hyperlink" xfId="279"/>
    <cellStyle name="Good" xfId="280"/>
    <cellStyle name="Grey" xfId="281"/>
    <cellStyle name="Grey 2" xfId="282"/>
    <cellStyle name="ha" xfId="283"/>
    <cellStyle name="HEADER" xfId="284"/>
    <cellStyle name="Header1" xfId="285"/>
    <cellStyle name="Header2" xfId="286"/>
    <cellStyle name="Heading 1" xfId="287"/>
    <cellStyle name="Heading 2" xfId="288"/>
    <cellStyle name="Heading 3" xfId="289"/>
    <cellStyle name="Heading 4" xfId="290"/>
    <cellStyle name="Heading1" xfId="291"/>
    <cellStyle name="Heading1 2" xfId="292"/>
    <cellStyle name="Heading2" xfId="293"/>
    <cellStyle name="Heading2 2" xfId="294"/>
    <cellStyle name="headoption" xfId="295"/>
    <cellStyle name="Hoa-Scholl" xfId="296"/>
    <cellStyle name="Hyperlink" xfId="297"/>
    <cellStyle name="Hyperlink 2" xfId="298"/>
    <cellStyle name="i·0" xfId="299"/>
    <cellStyle name="Input" xfId="300"/>
    <cellStyle name="Input [yellow]" xfId="301"/>
    <cellStyle name="Input [yellow] 2" xfId="302"/>
    <cellStyle name="Input Cells" xfId="303"/>
    <cellStyle name="kien1" xfId="304"/>
    <cellStyle name="lap du toan" xfId="305"/>
    <cellStyle name="Line" xfId="306"/>
    <cellStyle name="Line 2" xfId="307"/>
    <cellStyle name="Link Currency (0)" xfId="308"/>
    <cellStyle name="Link Currency (2)" xfId="309"/>
    <cellStyle name="Link Units (0)" xfId="310"/>
    <cellStyle name="Link Units (1)" xfId="311"/>
    <cellStyle name="Link Units (2)" xfId="312"/>
    <cellStyle name="Linked Cell" xfId="313"/>
    <cellStyle name="Linked Cells" xfId="314"/>
    <cellStyle name="Millares [0]_Well Timing" xfId="315"/>
    <cellStyle name="Millares_Well Timing" xfId="316"/>
    <cellStyle name="Milliers [0]_      " xfId="317"/>
    <cellStyle name="Milliers_      " xfId="318"/>
    <cellStyle name="Model" xfId="319"/>
    <cellStyle name="Mon?aire [0]_      " xfId="320"/>
    <cellStyle name="Mon?aire_      " xfId="321"/>
    <cellStyle name="Moneda [0]_Well Timing" xfId="322"/>
    <cellStyle name="Moneda_Well Timing" xfId="323"/>
    <cellStyle name="Monétaire [0]_TARIFFS DB" xfId="324"/>
    <cellStyle name="Monétaire_TARIFFS DB" xfId="325"/>
    <cellStyle name="n" xfId="326"/>
    <cellStyle name="Neutral" xfId="327"/>
    <cellStyle name="New Times Roman" xfId="328"/>
    <cellStyle name="New Times Roman 2" xfId="329"/>
    <cellStyle name="no dec" xfId="330"/>
    <cellStyle name="no dec 2" xfId="331"/>
    <cellStyle name="Normal - Style1" xfId="332"/>
    <cellStyle name="Normal - 유형1" xfId="333"/>
    <cellStyle name="Normal 2" xfId="334"/>
    <cellStyle name="Normal 2 2" xfId="335"/>
    <cellStyle name="Normal 3" xfId="336"/>
    <cellStyle name="Normal 4" xfId="337"/>
    <cellStyle name="Normal_Sheet2" xfId="338"/>
    <cellStyle name="Note" xfId="339"/>
    <cellStyle name="Œ…‹æØ‚è [0.00]_ÆÂ¹²" xfId="340"/>
    <cellStyle name="oft Excel]&#13;&#10;Comment=open=/f ‚ðw’è‚·‚é‚ÆAƒ†[ƒU[’è‹`ŠÖ”‚ðŠÖ”“\‚è•t‚¯‚Ìˆê——‚É“o˜^‚·‚é‚±‚Æ‚ª‚Å‚«‚Ü‚·B&#13;&#10;Maximized" xfId="341"/>
    <cellStyle name="omma [0]_Mktg Prog" xfId="342"/>
    <cellStyle name="ormal_Sheet1_1" xfId="343"/>
    <cellStyle name="Output" xfId="344"/>
    <cellStyle name="Pattern" xfId="345"/>
    <cellStyle name="Pattern 2" xfId="346"/>
    <cellStyle name="Pattern 3" xfId="347"/>
    <cellStyle name="per.style" xfId="348"/>
    <cellStyle name="Percent" xfId="349"/>
    <cellStyle name="Percent [0]" xfId="350"/>
    <cellStyle name="Percent [0] 2" xfId="351"/>
    <cellStyle name="Percent [0] 3" xfId="352"/>
    <cellStyle name="Percent [00]" xfId="353"/>
    <cellStyle name="Percent [00] 2" xfId="354"/>
    <cellStyle name="Percent [00] 3" xfId="355"/>
    <cellStyle name="Percent [2]" xfId="356"/>
    <cellStyle name="Percent [2] 2" xfId="357"/>
    <cellStyle name="Percent [2] 3" xfId="358"/>
    <cellStyle name="PERCENTAGE" xfId="359"/>
    <cellStyle name="PERCENTAGE 2" xfId="360"/>
    <cellStyle name="PrePop Currency (0)" xfId="361"/>
    <cellStyle name="PrePop Currency (2)" xfId="362"/>
    <cellStyle name="PrePop Units (0)" xfId="363"/>
    <cellStyle name="PrePop Units (1)" xfId="364"/>
    <cellStyle name="PrePop Units (2)" xfId="365"/>
    <cellStyle name="pricing" xfId="366"/>
    <cellStyle name="PSChar" xfId="367"/>
    <cellStyle name="PSChar 2" xfId="368"/>
    <cellStyle name="PSHeading" xfId="369"/>
    <cellStyle name="RevList" xfId="370"/>
    <cellStyle name="S—_x0008_" xfId="371"/>
    <cellStyle name="Standard_Anpassen der Amortisation" xfId="372"/>
    <cellStyle name="Style 1" xfId="373"/>
    <cellStyle name="Style 10" xfId="374"/>
    <cellStyle name="Style 11" xfId="375"/>
    <cellStyle name="Style 12" xfId="376"/>
    <cellStyle name="Style 13" xfId="377"/>
    <cellStyle name="Style 14" xfId="378"/>
    <cellStyle name="Style 15" xfId="379"/>
    <cellStyle name="Style 16" xfId="380"/>
    <cellStyle name="Style 17" xfId="381"/>
    <cellStyle name="Style 18" xfId="382"/>
    <cellStyle name="Style 19" xfId="383"/>
    <cellStyle name="Style 2" xfId="384"/>
    <cellStyle name="Style 20" xfId="385"/>
    <cellStyle name="Style 21" xfId="386"/>
    <cellStyle name="Style 22" xfId="387"/>
    <cellStyle name="Style 23" xfId="388"/>
    <cellStyle name="Style 24" xfId="389"/>
    <cellStyle name="Style 25" xfId="390"/>
    <cellStyle name="Style 26" xfId="391"/>
    <cellStyle name="Style 27" xfId="392"/>
    <cellStyle name="Style 28" xfId="393"/>
    <cellStyle name="Style 29" xfId="394"/>
    <cellStyle name="Style 3" xfId="395"/>
    <cellStyle name="Style 30" xfId="396"/>
    <cellStyle name="Style 31" xfId="397"/>
    <cellStyle name="Style 32" xfId="398"/>
    <cellStyle name="Style 33" xfId="399"/>
    <cellStyle name="Style 34" xfId="400"/>
    <cellStyle name="Style 35" xfId="401"/>
    <cellStyle name="Style 36" xfId="402"/>
    <cellStyle name="Style 37" xfId="403"/>
    <cellStyle name="Style 38" xfId="404"/>
    <cellStyle name="Style 39" xfId="405"/>
    <cellStyle name="Style 4" xfId="406"/>
    <cellStyle name="Style 40" xfId="407"/>
    <cellStyle name="Style 41" xfId="408"/>
    <cellStyle name="Style 42" xfId="409"/>
    <cellStyle name="Style 43" xfId="410"/>
    <cellStyle name="Style 44" xfId="411"/>
    <cellStyle name="Style 45" xfId="412"/>
    <cellStyle name="Style 5" xfId="413"/>
    <cellStyle name="Style 6" xfId="414"/>
    <cellStyle name="Style 7" xfId="415"/>
    <cellStyle name="Style 8" xfId="416"/>
    <cellStyle name="Style 9" xfId="417"/>
    <cellStyle name="subhead" xfId="418"/>
    <cellStyle name="Subtotal" xfId="419"/>
    <cellStyle name="symbol" xfId="420"/>
    <cellStyle name="T" xfId="421"/>
    <cellStyle name="T 2" xfId="422"/>
    <cellStyle name="Text Indent A" xfId="423"/>
    <cellStyle name="Text Indent B" xfId="424"/>
    <cellStyle name="Text Indent B 2" xfId="425"/>
    <cellStyle name="Text Indent B 3" xfId="426"/>
    <cellStyle name="Text Indent C" xfId="427"/>
    <cellStyle name="Text Indent C 2" xfId="428"/>
    <cellStyle name="Text Indent C 3" xfId="429"/>
    <cellStyle name="Title" xfId="430"/>
    <cellStyle name="Total" xfId="431"/>
    <cellStyle name="Total 2" xfId="432"/>
    <cellStyle name="th" xfId="433"/>
    <cellStyle name="th 2" xfId="434"/>
    <cellStyle name="þ_x001D_ð¤_x000C_¯þ_x0014_&#13;¨þU_x0001_À_x0004_ _x0015__x000F__x0001__x0001_" xfId="435"/>
    <cellStyle name="þ_x001D_ðK_x000C_Fý_x001B_&#13;9ýU_x0001_Ð_x0008_¦)_x0007__x0001__x0001_" xfId="436"/>
    <cellStyle name="thvt" xfId="437"/>
    <cellStyle name="viet" xfId="438"/>
    <cellStyle name="viet2" xfId="439"/>
    <cellStyle name="viet2 2" xfId="440"/>
    <cellStyle name="VN new romanNormal" xfId="441"/>
    <cellStyle name="VN time new roman" xfId="442"/>
    <cellStyle name="vnbo" xfId="443"/>
    <cellStyle name="vntxt1" xfId="444"/>
    <cellStyle name="vntxt2" xfId="445"/>
    <cellStyle name="vnhead1" xfId="446"/>
    <cellStyle name="vnhead2" xfId="447"/>
    <cellStyle name="vnhead3" xfId="448"/>
    <cellStyle name="vnhead4" xfId="449"/>
    <cellStyle name="Währung [0]_Compiling Utility Macros" xfId="450"/>
    <cellStyle name="Währung_Compiling Utility Macros" xfId="451"/>
    <cellStyle name="Warning Text" xfId="452"/>
    <cellStyle name="xuan" xfId="453"/>
    <cellStyle name="センター" xfId="454"/>
    <cellStyle name=" [0.00]_ Att. 1- Cover" xfId="455"/>
    <cellStyle name="_ Att. 1- Cover" xfId="456"/>
    <cellStyle name="?_ Att. 1- Cover" xfId="457"/>
    <cellStyle name="똿뗦먛귟 [0.00]_PRODUCT DETAIL Q1" xfId="458"/>
    <cellStyle name="똿뗦먛귟_PRODUCT DETAIL Q1" xfId="459"/>
    <cellStyle name="믅됞 [0.00]_PRODUCT DETAIL Q1" xfId="460"/>
    <cellStyle name="믅됞_PRODUCT DETAIL Q1" xfId="461"/>
    <cellStyle name="백분율_95" xfId="462"/>
    <cellStyle name="뷭?_BOOKSHIP" xfId="463"/>
    <cellStyle name="콤마 [ - 유형1" xfId="464"/>
    <cellStyle name="콤마 [ - 유형2" xfId="465"/>
    <cellStyle name="콤마 [ - 유형3" xfId="466"/>
    <cellStyle name="콤마 [ - 유형4" xfId="467"/>
    <cellStyle name="콤마 [ - 유형5" xfId="468"/>
    <cellStyle name="콤마 [ - 유형6" xfId="469"/>
    <cellStyle name="콤마 [ - 유형7" xfId="470"/>
    <cellStyle name="콤마 [ - 유형8" xfId="471"/>
    <cellStyle name="콤마 [0]_0004 MECH COST  " xfId="472"/>
    <cellStyle name="콤마_0004 MECH COST  " xfId="473"/>
    <cellStyle name="통화 [0]_1202" xfId="474"/>
    <cellStyle name="통화_1202" xfId="475"/>
    <cellStyle name="표준_(정보부문)월별인원계획" xfId="476"/>
    <cellStyle name="一般_00Q3902REV.1" xfId="477"/>
    <cellStyle name="千分位[0]_00Q3902REV.1" xfId="478"/>
    <cellStyle name="千分位_00Q3902REV.1" xfId="479"/>
    <cellStyle name="桁区切り [0.00]_††††† " xfId="480"/>
    <cellStyle name="桁区切り_††††† " xfId="481"/>
    <cellStyle name="標準_2110-5" xfId="482"/>
    <cellStyle name="貨幣 [0]_00Q3902REV.1" xfId="483"/>
    <cellStyle name="貨幣[0]_BRE" xfId="484"/>
    <cellStyle name="貨幣_00Q3902REV.1" xfId="485"/>
    <cellStyle name="通貨 [0.00]_††††† " xfId="486"/>
    <cellStyle name="通貨_††††† " xfId="48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17157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38100</xdr:rowOff>
    </xdr:from>
    <xdr:to>
      <xdr:col>2</xdr:col>
      <xdr:colOff>0</xdr:colOff>
      <xdr:row>1</xdr:row>
      <xdr:rowOff>38100</xdr:rowOff>
    </xdr:to>
    <xdr:sp>
      <xdr:nvSpPr>
        <xdr:cNvPr id="2" name="Line 6"/>
        <xdr:cNvSpPr>
          <a:spLocks/>
        </xdr:cNvSpPr>
      </xdr:nvSpPr>
      <xdr:spPr>
        <a:xfrm>
          <a:off x="1171575" y="27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2</xdr:row>
      <xdr:rowOff>0</xdr:rowOff>
    </xdr:from>
    <xdr:to>
      <xdr:col>4</xdr:col>
      <xdr:colOff>1000125</xdr:colOff>
      <xdr:row>2</xdr:row>
      <xdr:rowOff>0</xdr:rowOff>
    </xdr:to>
    <xdr:sp>
      <xdr:nvSpPr>
        <xdr:cNvPr id="3" name="Line 157"/>
        <xdr:cNvSpPr>
          <a:spLocks/>
        </xdr:cNvSpPr>
      </xdr:nvSpPr>
      <xdr:spPr>
        <a:xfrm>
          <a:off x="22669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31">
      <selection activeCell="E35" sqref="E35"/>
    </sheetView>
  </sheetViews>
  <sheetFormatPr defaultColWidth="9.140625" defaultRowHeight="12.75"/>
  <cols>
    <col min="1" max="1" width="4.57421875" style="6" customWidth="1"/>
    <col min="2" max="2" width="13.00390625" style="4" customWidth="1"/>
    <col min="3" max="3" width="7.7109375" style="4" customWidth="1"/>
    <col min="4" max="4" width="14.421875" style="5" customWidth="1"/>
    <col min="5" max="5" width="53.7109375" style="5" customWidth="1"/>
    <col min="6" max="6" width="8.00390625" style="4" customWidth="1"/>
    <col min="7" max="7" width="21.00390625" style="5" customWidth="1"/>
    <col min="8" max="8" width="20.00390625" style="5" customWidth="1"/>
    <col min="9" max="10" width="10.57421875" style="4" customWidth="1"/>
    <col min="11" max="11" width="12.421875" style="4" hidden="1" customWidth="1"/>
    <col min="12" max="12" width="17.7109375" style="4" hidden="1" customWidth="1"/>
    <col min="13" max="13" width="15.421875" style="4" customWidth="1"/>
    <col min="14" max="16384" width="9.140625" style="4" customWidth="1"/>
  </cols>
  <sheetData>
    <row r="1" spans="1:10" ht="18.75">
      <c r="A1" s="54" t="s">
        <v>16</v>
      </c>
      <c r="B1" s="54"/>
      <c r="C1" s="54"/>
      <c r="D1" s="54"/>
      <c r="E1" s="54"/>
      <c r="F1" s="15"/>
      <c r="G1" s="15"/>
      <c r="H1" s="23"/>
      <c r="I1" s="3"/>
      <c r="J1" s="3"/>
    </row>
    <row r="2" spans="1:10" ht="16.5">
      <c r="A2" s="55" t="s">
        <v>1</v>
      </c>
      <c r="B2" s="55"/>
      <c r="C2" s="55"/>
      <c r="D2" s="55"/>
      <c r="E2" s="55"/>
      <c r="F2" s="16"/>
      <c r="G2" s="16"/>
      <c r="H2" s="23"/>
      <c r="I2" s="3"/>
      <c r="J2" s="3"/>
    </row>
    <row r="3" spans="1:10" ht="16.5">
      <c r="A3" s="7"/>
      <c r="B3" s="3"/>
      <c r="C3" s="3"/>
      <c r="D3" s="3"/>
      <c r="E3" s="17"/>
      <c r="F3" s="17"/>
      <c r="G3" s="17"/>
      <c r="H3" s="23"/>
      <c r="I3" s="3"/>
      <c r="J3" s="3"/>
    </row>
    <row r="4" spans="1:10" ht="51.75" customHeight="1">
      <c r="A4" s="52" t="s">
        <v>70</v>
      </c>
      <c r="B4" s="52"/>
      <c r="C4" s="52"/>
      <c r="D4" s="52"/>
      <c r="E4" s="52"/>
      <c r="F4" s="52"/>
      <c r="G4" s="52"/>
      <c r="H4" s="52"/>
      <c r="I4" s="52"/>
      <c r="J4" s="52"/>
    </row>
    <row r="5" spans="1:8" ht="6" customHeight="1">
      <c r="A5" s="1"/>
      <c r="B5" s="1"/>
      <c r="C5" s="1"/>
      <c r="D5" s="2"/>
      <c r="E5" s="2"/>
      <c r="F5" s="1"/>
      <c r="G5" s="2"/>
      <c r="H5" s="2"/>
    </row>
    <row r="6" spans="1:13" s="6" customFormat="1" ht="52.5" customHeight="1">
      <c r="A6" s="8" t="s">
        <v>2</v>
      </c>
      <c r="B6" s="8" t="s">
        <v>6</v>
      </c>
      <c r="C6" s="8" t="s">
        <v>7</v>
      </c>
      <c r="D6" s="8" t="s">
        <v>0</v>
      </c>
      <c r="E6" s="8" t="s">
        <v>4</v>
      </c>
      <c r="F6" s="9" t="s">
        <v>8</v>
      </c>
      <c r="G6" s="9" t="s">
        <v>19</v>
      </c>
      <c r="H6" s="18" t="s">
        <v>20</v>
      </c>
      <c r="I6" s="9" t="s">
        <v>10</v>
      </c>
      <c r="J6" s="9" t="s">
        <v>5</v>
      </c>
      <c r="K6" s="30" t="s">
        <v>21</v>
      </c>
      <c r="L6" s="30" t="s">
        <v>22</v>
      </c>
      <c r="M6" s="26"/>
    </row>
    <row r="7" spans="1:13" ht="36.75" customHeight="1">
      <c r="A7" s="56">
        <v>1</v>
      </c>
      <c r="B7" s="58" t="s">
        <v>47</v>
      </c>
      <c r="C7" s="56" t="s">
        <v>18</v>
      </c>
      <c r="D7" s="46" t="s">
        <v>23</v>
      </c>
      <c r="E7" s="10" t="s">
        <v>90</v>
      </c>
      <c r="F7" s="13" t="s">
        <v>57</v>
      </c>
      <c r="G7" s="12" t="s">
        <v>62</v>
      </c>
      <c r="H7" s="12" t="s">
        <v>26</v>
      </c>
      <c r="I7" s="12">
        <v>42</v>
      </c>
      <c r="J7" s="12"/>
      <c r="K7" s="29">
        <v>2</v>
      </c>
      <c r="L7" s="29">
        <f>I7-K7</f>
        <v>40</v>
      </c>
      <c r="M7" s="29"/>
    </row>
    <row r="8" spans="1:13" ht="33">
      <c r="A8" s="61"/>
      <c r="B8" s="60"/>
      <c r="C8" s="61"/>
      <c r="D8" s="46" t="s">
        <v>23</v>
      </c>
      <c r="E8" s="24" t="s">
        <v>27</v>
      </c>
      <c r="F8" s="13" t="s">
        <v>58</v>
      </c>
      <c r="G8" s="12" t="s">
        <v>63</v>
      </c>
      <c r="H8" s="12" t="s">
        <v>26</v>
      </c>
      <c r="I8" s="12">
        <f>45+3</f>
        <v>48</v>
      </c>
      <c r="J8" s="12"/>
      <c r="K8" s="29">
        <v>6</v>
      </c>
      <c r="L8" s="29">
        <f>I8-K8</f>
        <v>42</v>
      </c>
      <c r="M8" s="29"/>
    </row>
    <row r="9" spans="1:13" ht="33">
      <c r="A9" s="61"/>
      <c r="B9" s="60"/>
      <c r="C9" s="61"/>
      <c r="D9" s="46" t="s">
        <v>23</v>
      </c>
      <c r="E9" s="24" t="s">
        <v>29</v>
      </c>
      <c r="F9" s="13" t="s">
        <v>59</v>
      </c>
      <c r="G9" s="12" t="s">
        <v>64</v>
      </c>
      <c r="H9" s="12" t="s">
        <v>30</v>
      </c>
      <c r="I9" s="12">
        <f>11+26</f>
        <v>37</v>
      </c>
      <c r="J9" s="12"/>
      <c r="K9" s="29">
        <f>2+4</f>
        <v>6</v>
      </c>
      <c r="L9" s="29">
        <f>I9-K9</f>
        <v>31</v>
      </c>
      <c r="M9" s="29"/>
    </row>
    <row r="10" spans="1:13" ht="33">
      <c r="A10" s="61"/>
      <c r="B10" s="60"/>
      <c r="C10" s="61"/>
      <c r="D10" s="46" t="s">
        <v>23</v>
      </c>
      <c r="E10" s="24" t="s">
        <v>88</v>
      </c>
      <c r="F10" s="13" t="s">
        <v>60</v>
      </c>
      <c r="G10" s="19" t="s">
        <v>65</v>
      </c>
      <c r="H10" s="12" t="s">
        <v>30</v>
      </c>
      <c r="I10" s="12">
        <f>24</f>
        <v>24</v>
      </c>
      <c r="J10" s="12"/>
      <c r="K10" s="29">
        <f>5+7+4</f>
        <v>16</v>
      </c>
      <c r="L10" s="29">
        <f>I10-K10</f>
        <v>8</v>
      </c>
      <c r="M10" s="29"/>
    </row>
    <row r="11" spans="1:13" ht="69.75" customHeight="1">
      <c r="A11" s="61"/>
      <c r="B11" s="60"/>
      <c r="C11" s="61"/>
      <c r="D11" s="46" t="s">
        <v>23</v>
      </c>
      <c r="E11" s="24" t="s">
        <v>38</v>
      </c>
      <c r="F11" s="13" t="s">
        <v>61</v>
      </c>
      <c r="G11" s="37" t="s">
        <v>68</v>
      </c>
      <c r="H11" s="12" t="s">
        <v>32</v>
      </c>
      <c r="I11" s="12">
        <f>9+8+0+9</f>
        <v>26</v>
      </c>
      <c r="J11" s="11"/>
      <c r="K11" s="29">
        <f>2+1+0+0</f>
        <v>3</v>
      </c>
      <c r="L11" s="29">
        <f>I11-K11</f>
        <v>23</v>
      </c>
      <c r="M11" s="29"/>
    </row>
    <row r="12" spans="1:13" ht="82.5">
      <c r="A12" s="57"/>
      <c r="B12" s="59"/>
      <c r="C12" s="57"/>
      <c r="D12" s="46" t="s">
        <v>23</v>
      </c>
      <c r="E12" s="24" t="s">
        <v>92</v>
      </c>
      <c r="F12" s="38" t="s">
        <v>12</v>
      </c>
      <c r="G12" s="37" t="s">
        <v>66</v>
      </c>
      <c r="H12" s="12" t="s">
        <v>32</v>
      </c>
      <c r="I12" s="38">
        <v>40</v>
      </c>
      <c r="J12" s="27"/>
      <c r="K12" s="29"/>
      <c r="L12" s="29"/>
      <c r="M12" s="29"/>
    </row>
    <row r="13" spans="1:13" ht="49.5">
      <c r="A13" s="14">
        <v>2</v>
      </c>
      <c r="B13" s="28" t="s">
        <v>47</v>
      </c>
      <c r="C13" s="13" t="s">
        <v>13</v>
      </c>
      <c r="D13" s="47" t="s">
        <v>11</v>
      </c>
      <c r="E13" s="48" t="s">
        <v>91</v>
      </c>
      <c r="F13" s="39" t="s">
        <v>12</v>
      </c>
      <c r="G13" s="40" t="s">
        <v>67</v>
      </c>
      <c r="H13" s="25" t="s">
        <v>32</v>
      </c>
      <c r="I13" s="39">
        <v>36</v>
      </c>
      <c r="J13" s="25"/>
      <c r="K13" s="29"/>
      <c r="L13" s="29"/>
      <c r="M13" s="29"/>
    </row>
    <row r="14" spans="1:13" s="6" customFormat="1" ht="49.5">
      <c r="A14" s="56">
        <v>3</v>
      </c>
      <c r="B14" s="62" t="s">
        <v>48</v>
      </c>
      <c r="C14" s="56" t="s">
        <v>9</v>
      </c>
      <c r="D14" s="20" t="s">
        <v>35</v>
      </c>
      <c r="E14" s="20" t="s">
        <v>31</v>
      </c>
      <c r="F14" s="13" t="s">
        <v>57</v>
      </c>
      <c r="G14" s="12" t="s">
        <v>62</v>
      </c>
      <c r="H14" s="37" t="s">
        <v>36</v>
      </c>
      <c r="I14" s="12">
        <f>24+15+8</f>
        <v>47</v>
      </c>
      <c r="J14" s="12"/>
      <c r="K14" s="26"/>
      <c r="L14" s="26"/>
      <c r="M14" s="26"/>
    </row>
    <row r="15" spans="1:13" s="6" customFormat="1" ht="33">
      <c r="A15" s="61"/>
      <c r="B15" s="63"/>
      <c r="C15" s="61"/>
      <c r="D15" s="20" t="s">
        <v>35</v>
      </c>
      <c r="E15" s="20" t="s">
        <v>29</v>
      </c>
      <c r="F15" s="13" t="s">
        <v>58</v>
      </c>
      <c r="G15" s="12" t="s">
        <v>63</v>
      </c>
      <c r="H15" s="37" t="s">
        <v>36</v>
      </c>
      <c r="I15" s="12">
        <f>11+26</f>
        <v>37</v>
      </c>
      <c r="J15" s="12"/>
      <c r="K15" s="26"/>
      <c r="L15" s="26"/>
      <c r="M15" s="26"/>
    </row>
    <row r="16" spans="1:13" s="6" customFormat="1" ht="33">
      <c r="A16" s="61"/>
      <c r="B16" s="63"/>
      <c r="C16" s="61"/>
      <c r="D16" s="20" t="s">
        <v>35</v>
      </c>
      <c r="E16" s="20" t="s">
        <v>24</v>
      </c>
      <c r="F16" s="13" t="s">
        <v>59</v>
      </c>
      <c r="G16" s="12" t="s">
        <v>64</v>
      </c>
      <c r="H16" s="37" t="s">
        <v>39</v>
      </c>
      <c r="I16" s="12">
        <v>36</v>
      </c>
      <c r="J16" s="12"/>
      <c r="K16" s="26"/>
      <c r="L16" s="26"/>
      <c r="M16" s="26"/>
    </row>
    <row r="17" spans="1:13" s="6" customFormat="1" ht="33">
      <c r="A17" s="61"/>
      <c r="B17" s="63"/>
      <c r="C17" s="61"/>
      <c r="D17" s="20" t="s">
        <v>35</v>
      </c>
      <c r="E17" s="20" t="s">
        <v>27</v>
      </c>
      <c r="F17" s="13" t="s">
        <v>60</v>
      </c>
      <c r="G17" s="19" t="s">
        <v>65</v>
      </c>
      <c r="H17" s="37" t="s">
        <v>39</v>
      </c>
      <c r="I17" s="12">
        <f>45+3</f>
        <v>48</v>
      </c>
      <c r="J17" s="12"/>
      <c r="K17" s="26"/>
      <c r="L17" s="26"/>
      <c r="M17" s="26"/>
    </row>
    <row r="18" spans="1:13" s="6" customFormat="1" ht="66">
      <c r="A18" s="61"/>
      <c r="B18" s="63"/>
      <c r="C18" s="61"/>
      <c r="D18" s="20" t="s">
        <v>35</v>
      </c>
      <c r="E18" s="20" t="s">
        <v>33</v>
      </c>
      <c r="F18" s="13" t="s">
        <v>61</v>
      </c>
      <c r="G18" s="37" t="s">
        <v>68</v>
      </c>
      <c r="H18" s="37" t="s">
        <v>37</v>
      </c>
      <c r="I18" s="38">
        <f>21+0+6+7</f>
        <v>34</v>
      </c>
      <c r="J18" s="12"/>
      <c r="K18" s="26"/>
      <c r="L18" s="26"/>
      <c r="M18" s="26"/>
    </row>
    <row r="19" spans="1:13" s="6" customFormat="1" ht="66">
      <c r="A19" s="61"/>
      <c r="B19" s="63"/>
      <c r="C19" s="61"/>
      <c r="D19" s="20" t="s">
        <v>35</v>
      </c>
      <c r="E19" s="20" t="s">
        <v>38</v>
      </c>
      <c r="F19" s="38" t="s">
        <v>12</v>
      </c>
      <c r="G19" s="37" t="s">
        <v>66</v>
      </c>
      <c r="H19" s="37" t="s">
        <v>39</v>
      </c>
      <c r="I19" s="12">
        <f>9+8+0+9</f>
        <v>26</v>
      </c>
      <c r="J19" s="12"/>
      <c r="K19" s="26"/>
      <c r="L19" s="26"/>
      <c r="M19" s="26"/>
    </row>
    <row r="20" spans="1:13" s="6" customFormat="1" ht="49.5">
      <c r="A20" s="56">
        <v>4</v>
      </c>
      <c r="B20" s="62" t="s">
        <v>48</v>
      </c>
      <c r="C20" s="56" t="s">
        <v>17</v>
      </c>
      <c r="D20" s="21" t="s">
        <v>40</v>
      </c>
      <c r="E20" s="21" t="s">
        <v>31</v>
      </c>
      <c r="F20" s="13" t="s">
        <v>57</v>
      </c>
      <c r="G20" s="12" t="s">
        <v>62</v>
      </c>
      <c r="H20" s="37" t="s">
        <v>41</v>
      </c>
      <c r="I20" s="12">
        <f>24+15+8</f>
        <v>47</v>
      </c>
      <c r="J20" s="12"/>
      <c r="K20" s="26"/>
      <c r="L20" s="26"/>
      <c r="M20" s="26"/>
    </row>
    <row r="21" spans="1:13" s="6" customFormat="1" ht="66">
      <c r="A21" s="61"/>
      <c r="B21" s="63"/>
      <c r="C21" s="61"/>
      <c r="D21" s="21" t="s">
        <v>40</v>
      </c>
      <c r="E21" s="21" t="s">
        <v>44</v>
      </c>
      <c r="F21" s="13" t="s">
        <v>59</v>
      </c>
      <c r="G21" s="12" t="s">
        <v>64</v>
      </c>
      <c r="H21" s="37" t="s">
        <v>41</v>
      </c>
      <c r="I21" s="13">
        <f>21+29</f>
        <v>50</v>
      </c>
      <c r="J21" s="11"/>
      <c r="K21" s="26"/>
      <c r="L21" s="26"/>
      <c r="M21" s="26"/>
    </row>
    <row r="22" spans="1:13" s="6" customFormat="1" ht="49.5">
      <c r="A22" s="61"/>
      <c r="B22" s="63"/>
      <c r="C22" s="61"/>
      <c r="D22" s="21" t="s">
        <v>40</v>
      </c>
      <c r="E22" s="21" t="s">
        <v>29</v>
      </c>
      <c r="F22" s="13" t="s">
        <v>61</v>
      </c>
      <c r="G22" s="37" t="s">
        <v>68</v>
      </c>
      <c r="H22" s="37" t="s">
        <v>41</v>
      </c>
      <c r="I22" s="12">
        <f>11+26</f>
        <v>37</v>
      </c>
      <c r="J22" s="12"/>
      <c r="K22" s="26"/>
      <c r="L22" s="26"/>
      <c r="M22" s="26"/>
    </row>
    <row r="23" spans="1:13" s="6" customFormat="1" ht="49.5">
      <c r="A23" s="61"/>
      <c r="B23" s="63"/>
      <c r="C23" s="61"/>
      <c r="D23" s="21" t="s">
        <v>40</v>
      </c>
      <c r="E23" s="21" t="s">
        <v>89</v>
      </c>
      <c r="F23" s="38" t="s">
        <v>12</v>
      </c>
      <c r="G23" s="37" t="s">
        <v>66</v>
      </c>
      <c r="H23" s="37" t="s">
        <v>41</v>
      </c>
      <c r="I23" s="38">
        <f>21+0+6+7</f>
        <v>34</v>
      </c>
      <c r="J23" s="12"/>
      <c r="K23" s="26"/>
      <c r="L23" s="26"/>
      <c r="M23" s="26"/>
    </row>
    <row r="24" spans="1:13" s="6" customFormat="1" ht="49.5">
      <c r="A24" s="61"/>
      <c r="B24" s="63"/>
      <c r="C24" s="61"/>
      <c r="D24" s="21" t="s">
        <v>40</v>
      </c>
      <c r="E24" s="21" t="s">
        <v>54</v>
      </c>
      <c r="F24" s="13" t="s">
        <v>15</v>
      </c>
      <c r="G24" s="19" t="s">
        <v>71</v>
      </c>
      <c r="H24" s="37" t="s">
        <v>41</v>
      </c>
      <c r="I24" s="12">
        <f>9+8+0+9</f>
        <v>26</v>
      </c>
      <c r="J24" s="12"/>
      <c r="K24" s="26"/>
      <c r="L24" s="26"/>
      <c r="M24" s="26"/>
    </row>
    <row r="25" spans="1:13" ht="32.25" customHeight="1">
      <c r="A25" s="61"/>
      <c r="B25" s="63"/>
      <c r="C25" s="61"/>
      <c r="D25" s="21" t="s">
        <v>40</v>
      </c>
      <c r="E25" s="21" t="s">
        <v>24</v>
      </c>
      <c r="F25" s="13" t="s">
        <v>56</v>
      </c>
      <c r="G25" s="37" t="s">
        <v>81</v>
      </c>
      <c r="H25" s="37" t="s">
        <v>41</v>
      </c>
      <c r="I25" s="12">
        <v>36</v>
      </c>
      <c r="J25" s="11"/>
      <c r="K25" s="29"/>
      <c r="L25" s="29"/>
      <c r="M25" s="29"/>
    </row>
    <row r="26" spans="1:13" ht="49.5">
      <c r="A26" s="61"/>
      <c r="B26" s="63"/>
      <c r="C26" s="61"/>
      <c r="D26" s="21" t="s">
        <v>40</v>
      </c>
      <c r="E26" s="21" t="s">
        <v>74</v>
      </c>
      <c r="F26" s="13" t="s">
        <v>25</v>
      </c>
      <c r="G26" s="12" t="s">
        <v>83</v>
      </c>
      <c r="H26" s="37" t="s">
        <v>41</v>
      </c>
      <c r="I26" s="13">
        <f>20+16+9</f>
        <v>45</v>
      </c>
      <c r="J26" s="11"/>
      <c r="K26" s="29"/>
      <c r="L26" s="29"/>
      <c r="M26" s="21" t="s">
        <v>73</v>
      </c>
    </row>
    <row r="27" spans="1:13" ht="49.5">
      <c r="A27" s="61"/>
      <c r="B27" s="63"/>
      <c r="C27" s="61"/>
      <c r="D27" s="21" t="s">
        <v>40</v>
      </c>
      <c r="E27" s="21" t="s">
        <v>75</v>
      </c>
      <c r="F27" s="13" t="s">
        <v>28</v>
      </c>
      <c r="G27" s="19" t="s">
        <v>65</v>
      </c>
      <c r="H27" s="37" t="s">
        <v>41</v>
      </c>
      <c r="I27" s="13">
        <f>24+9+12</f>
        <v>45</v>
      </c>
      <c r="J27" s="11"/>
      <c r="K27" s="29"/>
      <c r="L27" s="29"/>
      <c r="M27" s="21" t="s">
        <v>73</v>
      </c>
    </row>
    <row r="28" spans="1:13" ht="49.5">
      <c r="A28" s="61"/>
      <c r="B28" s="63"/>
      <c r="C28" s="61"/>
      <c r="D28" s="21" t="s">
        <v>40</v>
      </c>
      <c r="E28" s="21" t="s">
        <v>53</v>
      </c>
      <c r="F28" s="13" t="s">
        <v>58</v>
      </c>
      <c r="G28" s="12" t="s">
        <v>84</v>
      </c>
      <c r="H28" s="37" t="s">
        <v>41</v>
      </c>
      <c r="I28" s="12">
        <f>45+3</f>
        <v>48</v>
      </c>
      <c r="J28" s="11"/>
      <c r="K28" s="29"/>
      <c r="L28" s="29"/>
      <c r="M28" s="22"/>
    </row>
    <row r="29" spans="1:13" ht="49.5">
      <c r="A29" s="61"/>
      <c r="B29" s="63"/>
      <c r="C29" s="61"/>
      <c r="D29" s="21" t="s">
        <v>40</v>
      </c>
      <c r="E29" s="21" t="s">
        <v>43</v>
      </c>
      <c r="F29" s="13" t="s">
        <v>69</v>
      </c>
      <c r="G29" s="12" t="s">
        <v>63</v>
      </c>
      <c r="H29" s="37" t="s">
        <v>41</v>
      </c>
      <c r="I29" s="13">
        <f>16+6+18</f>
        <v>40</v>
      </c>
      <c r="J29" s="11"/>
      <c r="K29" s="29"/>
      <c r="L29" s="29"/>
      <c r="M29" s="22"/>
    </row>
    <row r="30" spans="1:13" ht="49.5">
      <c r="A30" s="61"/>
      <c r="B30" s="63"/>
      <c r="C30" s="61"/>
      <c r="D30" s="21" t="s">
        <v>40</v>
      </c>
      <c r="E30" s="21" t="s">
        <v>51</v>
      </c>
      <c r="F30" s="13" t="s">
        <v>60</v>
      </c>
      <c r="G30" s="19" t="s">
        <v>86</v>
      </c>
      <c r="H30" s="37" t="s">
        <v>41</v>
      </c>
      <c r="I30" s="13">
        <v>46</v>
      </c>
      <c r="J30" s="11"/>
      <c r="K30" s="29"/>
      <c r="L30" s="29"/>
      <c r="M30" s="22"/>
    </row>
    <row r="31" spans="1:13" ht="49.5">
      <c r="A31" s="61"/>
      <c r="B31" s="64"/>
      <c r="C31" s="57"/>
      <c r="D31" s="21" t="s">
        <v>40</v>
      </c>
      <c r="E31" s="21" t="s">
        <v>72</v>
      </c>
      <c r="F31" s="13" t="s">
        <v>78</v>
      </c>
      <c r="G31" s="12" t="s">
        <v>87</v>
      </c>
      <c r="H31" s="37" t="s">
        <v>41</v>
      </c>
      <c r="I31" s="13">
        <f>37+9</f>
        <v>46</v>
      </c>
      <c r="J31" s="11"/>
      <c r="K31" s="29"/>
      <c r="L31" s="29"/>
      <c r="M31" s="29"/>
    </row>
    <row r="32" spans="1:13" s="36" customFormat="1" ht="82.5">
      <c r="A32" s="31">
        <v>5</v>
      </c>
      <c r="B32" s="32" t="s">
        <v>48</v>
      </c>
      <c r="C32" s="33" t="s">
        <v>18</v>
      </c>
      <c r="D32" s="49" t="s">
        <v>14</v>
      </c>
      <c r="E32" s="50" t="s">
        <v>93</v>
      </c>
      <c r="F32" s="41" t="s">
        <v>12</v>
      </c>
      <c r="G32" s="42" t="s">
        <v>67</v>
      </c>
      <c r="H32" s="43" t="s">
        <v>34</v>
      </c>
      <c r="I32" s="44">
        <v>39</v>
      </c>
      <c r="J32" s="34"/>
      <c r="K32" s="35"/>
      <c r="L32" s="35"/>
      <c r="M32" s="35"/>
    </row>
    <row r="33" spans="1:13" ht="66">
      <c r="A33" s="56">
        <v>6</v>
      </c>
      <c r="B33" s="62" t="s">
        <v>48</v>
      </c>
      <c r="C33" s="56" t="s">
        <v>13</v>
      </c>
      <c r="D33" s="45" t="s">
        <v>46</v>
      </c>
      <c r="E33" s="20" t="s">
        <v>55</v>
      </c>
      <c r="F33" s="13" t="s">
        <v>57</v>
      </c>
      <c r="G33" s="12" t="s">
        <v>62</v>
      </c>
      <c r="H33" s="37" t="s">
        <v>49</v>
      </c>
      <c r="I33" s="13">
        <v>47</v>
      </c>
      <c r="J33" s="11"/>
      <c r="K33" s="29"/>
      <c r="L33" s="29"/>
      <c r="M33" s="29"/>
    </row>
    <row r="34" spans="1:13" ht="16.5">
      <c r="A34" s="61"/>
      <c r="B34" s="63"/>
      <c r="C34" s="61"/>
      <c r="D34" s="45" t="s">
        <v>46</v>
      </c>
      <c r="E34" s="20" t="s">
        <v>53</v>
      </c>
      <c r="F34" s="13" t="s">
        <v>58</v>
      </c>
      <c r="G34" s="12" t="s">
        <v>82</v>
      </c>
      <c r="H34" s="37" t="s">
        <v>49</v>
      </c>
      <c r="I34" s="12">
        <f>45+3</f>
        <v>48</v>
      </c>
      <c r="J34" s="11"/>
      <c r="K34" s="29"/>
      <c r="L34" s="29"/>
      <c r="M34" s="29"/>
    </row>
    <row r="35" spans="1:13" ht="38.25" customHeight="1">
      <c r="A35" s="61"/>
      <c r="B35" s="63"/>
      <c r="C35" s="61"/>
      <c r="D35" s="45" t="s">
        <v>46</v>
      </c>
      <c r="E35" s="20" t="s">
        <v>50</v>
      </c>
      <c r="F35" s="13" t="s">
        <v>59</v>
      </c>
      <c r="G35" s="12" t="s">
        <v>64</v>
      </c>
      <c r="H35" s="37" t="s">
        <v>49</v>
      </c>
      <c r="I35" s="13">
        <v>50</v>
      </c>
      <c r="J35" s="11"/>
      <c r="K35" s="29"/>
      <c r="L35" s="29"/>
      <c r="M35" s="29"/>
    </row>
    <row r="36" spans="1:13" ht="33">
      <c r="A36" s="61"/>
      <c r="B36" s="63"/>
      <c r="C36" s="61"/>
      <c r="D36" s="45" t="s">
        <v>46</v>
      </c>
      <c r="E36" s="20" t="s">
        <v>51</v>
      </c>
      <c r="F36" s="13" t="s">
        <v>60</v>
      </c>
      <c r="G36" s="19" t="s">
        <v>65</v>
      </c>
      <c r="H36" s="37" t="s">
        <v>49</v>
      </c>
      <c r="I36" s="13">
        <v>46</v>
      </c>
      <c r="J36" s="11"/>
      <c r="K36" s="29"/>
      <c r="L36" s="29"/>
      <c r="M36" s="29"/>
    </row>
    <row r="37" spans="1:13" ht="33">
      <c r="A37" s="61"/>
      <c r="B37" s="63"/>
      <c r="C37" s="61"/>
      <c r="D37" s="45" t="s">
        <v>46</v>
      </c>
      <c r="E37" s="20" t="s">
        <v>45</v>
      </c>
      <c r="F37" s="38" t="s">
        <v>12</v>
      </c>
      <c r="G37" s="37" t="s">
        <v>66</v>
      </c>
      <c r="H37" s="37" t="s">
        <v>49</v>
      </c>
      <c r="I37" s="13">
        <v>37</v>
      </c>
      <c r="J37" s="11"/>
      <c r="K37" s="29"/>
      <c r="L37" s="29"/>
      <c r="M37" s="29"/>
    </row>
    <row r="38" spans="1:13" ht="49.5">
      <c r="A38" s="61"/>
      <c r="B38" s="63"/>
      <c r="C38" s="61"/>
      <c r="D38" s="45" t="s">
        <v>46</v>
      </c>
      <c r="E38" s="20" t="s">
        <v>76</v>
      </c>
      <c r="F38" s="13" t="s">
        <v>78</v>
      </c>
      <c r="G38" s="19" t="s">
        <v>85</v>
      </c>
      <c r="H38" s="37" t="s">
        <v>49</v>
      </c>
      <c r="I38" s="13">
        <f>20+16+8</f>
        <v>44</v>
      </c>
      <c r="J38" s="11"/>
      <c r="K38" s="29"/>
      <c r="L38" s="29"/>
      <c r="M38" s="29"/>
    </row>
    <row r="39" spans="1:13" ht="66">
      <c r="A39" s="61"/>
      <c r="B39" s="63"/>
      <c r="C39" s="61"/>
      <c r="D39" s="45" t="s">
        <v>46</v>
      </c>
      <c r="E39" s="20" t="s">
        <v>77</v>
      </c>
      <c r="F39" s="13" t="s">
        <v>79</v>
      </c>
      <c r="G39" s="37" t="s">
        <v>81</v>
      </c>
      <c r="H39" s="37" t="s">
        <v>49</v>
      </c>
      <c r="I39" s="13">
        <f>25+11</f>
        <v>36</v>
      </c>
      <c r="J39" s="11"/>
      <c r="K39" s="29"/>
      <c r="L39" s="29"/>
      <c r="M39" s="29"/>
    </row>
    <row r="40" spans="1:13" ht="33">
      <c r="A40" s="61"/>
      <c r="B40" s="63"/>
      <c r="C40" s="61"/>
      <c r="D40" s="45" t="s">
        <v>46</v>
      </c>
      <c r="E40" s="20" t="s">
        <v>42</v>
      </c>
      <c r="F40" s="13" t="s">
        <v>61</v>
      </c>
      <c r="G40" s="19" t="s">
        <v>68</v>
      </c>
      <c r="H40" s="37" t="s">
        <v>49</v>
      </c>
      <c r="I40" s="13">
        <f>24+9</f>
        <v>33</v>
      </c>
      <c r="J40" s="11"/>
      <c r="K40" s="29"/>
      <c r="L40" s="29"/>
      <c r="M40" s="29"/>
    </row>
    <row r="41" spans="1:13" ht="66">
      <c r="A41" s="57"/>
      <c r="B41" s="64"/>
      <c r="C41" s="57"/>
      <c r="D41" s="45" t="s">
        <v>46</v>
      </c>
      <c r="E41" s="20" t="s">
        <v>52</v>
      </c>
      <c r="F41" s="13" t="s">
        <v>69</v>
      </c>
      <c r="G41" s="19" t="s">
        <v>71</v>
      </c>
      <c r="H41" s="37" t="s">
        <v>49</v>
      </c>
      <c r="I41" s="13">
        <v>35</v>
      </c>
      <c r="J41" s="11"/>
      <c r="K41" s="29"/>
      <c r="L41" s="29"/>
      <c r="M41" s="29"/>
    </row>
    <row r="42" ht="6" customHeight="1"/>
    <row r="43" spans="7:10" ht="16.5">
      <c r="G43" s="53" t="s">
        <v>80</v>
      </c>
      <c r="H43" s="53"/>
      <c r="I43" s="53"/>
      <c r="J43" s="53"/>
    </row>
    <row r="44" spans="7:10" ht="16.5">
      <c r="G44" s="51" t="s">
        <v>3</v>
      </c>
      <c r="H44" s="51"/>
      <c r="I44" s="51"/>
      <c r="J44" s="51"/>
    </row>
  </sheetData>
  <sheetProtection/>
  <mergeCells count="17">
    <mergeCell ref="G43:J43"/>
    <mergeCell ref="G44:J44"/>
    <mergeCell ref="C7:C12"/>
    <mergeCell ref="B7:B12"/>
    <mergeCell ref="A7:A12"/>
    <mergeCell ref="B14:B19"/>
    <mergeCell ref="C14:C19"/>
    <mergeCell ref="A14:A19"/>
    <mergeCell ref="A20:A31"/>
    <mergeCell ref="A1:E1"/>
    <mergeCell ref="A2:E2"/>
    <mergeCell ref="A4:J4"/>
    <mergeCell ref="B20:B31"/>
    <mergeCell ref="C20:C31"/>
    <mergeCell ref="C33:C41"/>
    <mergeCell ref="B33:B41"/>
    <mergeCell ref="A33:A41"/>
  </mergeCells>
  <conditionalFormatting sqref="G7:G13">
    <cfRule type="duplicateValues" priority="21" dxfId="0" stopIfTrue="1">
      <formula>AND(COUNTIF($G$7:$G$13,G7)&gt;1,NOT(ISBLANK(G7)))</formula>
    </cfRule>
  </conditionalFormatting>
  <conditionalFormatting sqref="G14:G19">
    <cfRule type="duplicateValues" priority="19" dxfId="0" stopIfTrue="1">
      <formula>AND(COUNTIF($G$14:$G$19,G14)&gt;1,NOT(ISBLANK(G14)))</formula>
    </cfRule>
  </conditionalFormatting>
  <conditionalFormatting sqref="G24">
    <cfRule type="duplicateValues" priority="22" dxfId="0" stopIfTrue="1">
      <formula>AND(COUNTIF($G$24:$G$24,G24)&gt;1,NOT(ISBLANK(G24)))</formula>
    </cfRule>
  </conditionalFormatting>
  <conditionalFormatting sqref="G20:G23 G28 G30">
    <cfRule type="duplicateValues" priority="16" dxfId="0" stopIfTrue="1">
      <formula>AND(COUNTIF($G$20:$G$23,G20)+COUNTIF($G$28:$G$28,G20)+COUNTIF($G$30:$G$30,G20)&gt;1,NOT(ISBLANK(G20)))</formula>
    </cfRule>
  </conditionalFormatting>
  <conditionalFormatting sqref="G32">
    <cfRule type="duplicateValues" priority="15" dxfId="0" stopIfTrue="1">
      <formula>AND(COUNTIF($G$32:$G$32,G32)&gt;1,NOT(ISBLANK(G32)))</formula>
    </cfRule>
  </conditionalFormatting>
  <conditionalFormatting sqref="G38">
    <cfRule type="duplicateValues" priority="14" dxfId="0" stopIfTrue="1">
      <formula>AND(COUNTIF($G$38:$G$38,G38)&gt;1,NOT(ISBLANK(G38)))</formula>
    </cfRule>
  </conditionalFormatting>
  <conditionalFormatting sqref="G33:G37">
    <cfRule type="duplicateValues" priority="23" dxfId="0" stopIfTrue="1">
      <formula>AND(COUNTIF($G$33:$G$37,G33)&gt;1,NOT(ISBLANK(G33)))</formula>
    </cfRule>
  </conditionalFormatting>
  <conditionalFormatting sqref="G40">
    <cfRule type="duplicateValues" priority="11" dxfId="0" stopIfTrue="1">
      <formula>AND(COUNTIF($G$40:$G$40,G40)&gt;1,NOT(ISBLANK(G40)))</formula>
    </cfRule>
  </conditionalFormatting>
  <conditionalFormatting sqref="G39">
    <cfRule type="duplicateValues" priority="9" dxfId="0" stopIfTrue="1">
      <formula>AND(COUNTIF($G$39:$G$39,G39)&gt;1,NOT(ISBLANK(G39)))</formula>
    </cfRule>
  </conditionalFormatting>
  <conditionalFormatting sqref="G25">
    <cfRule type="duplicateValues" priority="7" dxfId="0" stopIfTrue="1">
      <formula>AND(COUNTIF($G$25:$G$25,G25)&gt;1,NOT(ISBLANK(G25)))</formula>
    </cfRule>
  </conditionalFormatting>
  <conditionalFormatting sqref="G27">
    <cfRule type="duplicateValues" priority="6" dxfId="0" stopIfTrue="1">
      <formula>AND(COUNTIF($G$27:$G$27,G27)&gt;1,NOT(ISBLANK(G27)))</formula>
    </cfRule>
  </conditionalFormatting>
  <conditionalFormatting sqref="G26">
    <cfRule type="duplicateValues" priority="5" dxfId="0" stopIfTrue="1">
      <formula>AND(COUNTIF($G$26:$G$26,G26)&gt;1,NOT(ISBLANK(G26)))</formula>
    </cfRule>
  </conditionalFormatting>
  <conditionalFormatting sqref="G29">
    <cfRule type="duplicateValues" priority="4" dxfId="0" stopIfTrue="1">
      <formula>AND(COUNTIF($G$29:$G$29,G29)&gt;1,NOT(ISBLANK(G29)))</formula>
    </cfRule>
  </conditionalFormatting>
  <conditionalFormatting sqref="G41">
    <cfRule type="duplicateValues" priority="2" dxfId="0" stopIfTrue="1">
      <formula>AND(COUNTIF($G$41:$G$41,G41)&gt;1,NOT(ISBLANK(G41)))</formula>
    </cfRule>
  </conditionalFormatting>
  <conditionalFormatting sqref="G40">
    <cfRule type="duplicateValues" priority="1" dxfId="0" stopIfTrue="1">
      <formula>AND(COUNTIF($G$40:$G$40,G40)&gt;1,NOT(ISBLANK(G40)))</formula>
    </cfRule>
  </conditionalFormatting>
  <printOptions/>
  <pageMargins left="0.17" right="0.08" top="0.3" bottom="0" header="0.31496062992126" footer="0.17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TUNG</dc:creator>
  <cp:keywords/>
  <dc:description/>
  <cp:lastModifiedBy>AutoBVT</cp:lastModifiedBy>
  <cp:lastPrinted>2018-07-02T08:29:54Z</cp:lastPrinted>
  <dcterms:created xsi:type="dcterms:W3CDTF">2013-11-18T02:40:34Z</dcterms:created>
  <dcterms:modified xsi:type="dcterms:W3CDTF">2018-07-13T01:37:23Z</dcterms:modified>
  <cp:category/>
  <cp:version/>
  <cp:contentType/>
  <cp:contentStatus/>
</cp:coreProperties>
</file>